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E:\Desktop\ПРИЛОЖЕНИЯ к пр. УО №180 от 07.10.2022\пр. №174 от 31.10.2022\приложение 1- протоклы ШЭ ВсОШ\"/>
    </mc:Choice>
  </mc:AlternateContent>
  <xr:revisionPtr revIDLastSave="0" documentId="13_ncr:1_{FFDB7006-3A3C-4199-BD67-84A984F38B92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5" sheetId="1" r:id="rId1"/>
    <sheet name="6" sheetId="4" r:id="rId2"/>
    <sheet name="7" sheetId="5" r:id="rId3"/>
    <sheet name="8" sheetId="6" r:id="rId4"/>
    <sheet name="9" sheetId="7" r:id="rId5"/>
    <sheet name="10" sheetId="8" r:id="rId6"/>
    <sheet name="11" sheetId="9" r:id="rId7"/>
    <sheet name="Справочник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 l="1"/>
  <c r="G22" i="9"/>
  <c r="H22" i="9"/>
  <c r="I22" i="9"/>
  <c r="J22" i="9"/>
  <c r="K22" i="9"/>
  <c r="L22" i="9"/>
  <c r="M22" i="9"/>
  <c r="N22" i="9"/>
  <c r="O22" i="9"/>
  <c r="E22" i="9"/>
  <c r="F28" i="8"/>
  <c r="G28" i="8"/>
  <c r="H28" i="8"/>
  <c r="I28" i="8"/>
  <c r="J28" i="8"/>
  <c r="K28" i="8"/>
  <c r="L28" i="8"/>
  <c r="M28" i="8"/>
  <c r="N28" i="8"/>
  <c r="O28" i="8"/>
  <c r="E28" i="8"/>
  <c r="F43" i="7"/>
  <c r="G43" i="7"/>
  <c r="H43" i="7"/>
  <c r="I43" i="7"/>
  <c r="J43" i="7"/>
  <c r="K43" i="7"/>
  <c r="L43" i="7"/>
  <c r="M43" i="7"/>
  <c r="N43" i="7"/>
  <c r="O43" i="7"/>
  <c r="E43" i="7"/>
  <c r="F24" i="6"/>
  <c r="G24" i="6"/>
  <c r="H24" i="6"/>
  <c r="I24" i="6"/>
  <c r="J24" i="6"/>
  <c r="K24" i="6"/>
  <c r="L24" i="6"/>
  <c r="M24" i="6"/>
  <c r="N24" i="6"/>
  <c r="O24" i="6"/>
  <c r="E24" i="6"/>
  <c r="F28" i="5"/>
  <c r="G28" i="5"/>
  <c r="H28" i="5"/>
  <c r="I28" i="5"/>
  <c r="J28" i="5"/>
  <c r="K28" i="5"/>
  <c r="L28" i="5"/>
  <c r="M28" i="5"/>
  <c r="N28" i="5"/>
  <c r="O28" i="5"/>
  <c r="E28" i="5"/>
  <c r="F40" i="4"/>
  <c r="G40" i="4"/>
  <c r="H40" i="4"/>
  <c r="I40" i="4"/>
  <c r="J40" i="4"/>
  <c r="K40" i="4"/>
  <c r="L40" i="4"/>
  <c r="M40" i="4"/>
  <c r="N40" i="4"/>
  <c r="O40" i="4"/>
  <c r="E40" i="4"/>
  <c r="F34" i="1"/>
  <c r="G34" i="1"/>
  <c r="H34" i="1"/>
  <c r="I34" i="1"/>
  <c r="J34" i="1"/>
  <c r="K34" i="1"/>
  <c r="L34" i="1"/>
  <c r="M34" i="1"/>
  <c r="N34" i="1"/>
  <c r="O34" i="1"/>
  <c r="E34" i="1"/>
  <c r="P10" i="9" l="1"/>
  <c r="P11" i="9"/>
  <c r="P16" i="9"/>
  <c r="P17" i="9"/>
  <c r="P18" i="9"/>
  <c r="P19" i="9"/>
  <c r="P20" i="9"/>
  <c r="P21" i="9"/>
  <c r="P9" i="9"/>
  <c r="P9" i="8"/>
  <c r="D10" i="9"/>
  <c r="D11" i="9"/>
  <c r="D12" i="9"/>
  <c r="D13" i="9"/>
  <c r="D14" i="9"/>
  <c r="D15" i="9"/>
  <c r="D16" i="9"/>
  <c r="D17" i="9"/>
  <c r="D18" i="9"/>
  <c r="D19" i="9"/>
  <c r="D20" i="9"/>
  <c r="D21" i="9"/>
  <c r="D9" i="9"/>
  <c r="P10" i="8"/>
  <c r="P11" i="8"/>
  <c r="P19" i="8"/>
  <c r="P20" i="8"/>
  <c r="P21" i="8"/>
  <c r="P22" i="8"/>
  <c r="P23" i="8"/>
  <c r="P24" i="8"/>
  <c r="P25" i="8"/>
  <c r="P26" i="8"/>
  <c r="P27" i="8"/>
  <c r="P9" i="7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9" i="8"/>
  <c r="P10" i="7"/>
  <c r="P11" i="7"/>
  <c r="P12" i="7"/>
  <c r="P13" i="7"/>
  <c r="P14" i="7"/>
  <c r="P15" i="7"/>
  <c r="P16" i="7"/>
  <c r="P17" i="7"/>
  <c r="P18" i="7"/>
  <c r="P19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9" i="6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9" i="7"/>
  <c r="P10" i="6"/>
  <c r="P17" i="6"/>
  <c r="P18" i="6"/>
  <c r="P19" i="6"/>
  <c r="P20" i="6"/>
  <c r="P21" i="6"/>
  <c r="P22" i="6"/>
  <c r="P23" i="6"/>
  <c r="P9" i="5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9" i="6"/>
  <c r="P10" i="5"/>
  <c r="P21" i="5"/>
  <c r="P22" i="5"/>
  <c r="P23" i="5"/>
  <c r="P24" i="5"/>
  <c r="P25" i="5"/>
  <c r="P26" i="5"/>
  <c r="P27" i="5"/>
  <c r="P9" i="4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9" i="5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9" i="4"/>
  <c r="P10" i="1"/>
  <c r="P11" i="1"/>
  <c r="P12" i="1"/>
  <c r="P13" i="1"/>
  <c r="P23" i="1"/>
  <c r="P24" i="1"/>
  <c r="P25" i="1"/>
  <c r="P26" i="1"/>
  <c r="P27" i="1"/>
  <c r="P28" i="1"/>
  <c r="P29" i="1"/>
  <c r="P30" i="1"/>
  <c r="P31" i="1"/>
  <c r="P32" i="1"/>
  <c r="P33" i="1"/>
  <c r="P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9" i="1"/>
  <c r="P10" i="4" l="1"/>
  <c r="P11" i="4"/>
  <c r="P12" i="4"/>
  <c r="P13" i="4"/>
  <c r="P14" i="4"/>
  <c r="P15" i="4"/>
  <c r="P16" i="4"/>
  <c r="P17" i="4"/>
  <c r="P18" i="4"/>
  <c r="P19" i="4"/>
  <c r="P20" i="4"/>
  <c r="P21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</calcChain>
</file>

<file path=xl/sharedStrings.xml><?xml version="1.0" encoding="utf-8"?>
<sst xmlns="http://schemas.openxmlformats.org/spreadsheetml/2006/main" count="451" uniqueCount="199">
  <si>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</si>
  <si>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</si>
  <si>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</si>
  <si>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</si>
  <si>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</si>
  <si>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</si>
  <si>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Итоговый балл</t>
  </si>
  <si>
    <t>Статус</t>
  </si>
  <si>
    <t>Черных Виктория Александровна</t>
  </si>
  <si>
    <t>Храмцова Ольга Алексеевна</t>
  </si>
  <si>
    <t>Калугин Максим Алексеевич</t>
  </si>
  <si>
    <t>Глухих Глафира Петровна</t>
  </si>
  <si>
    <t>Гараева Эвелина Владимировна</t>
  </si>
  <si>
    <t>Шадрин Савелий Романович</t>
  </si>
  <si>
    <t>Еремин Роман Олегович</t>
  </si>
  <si>
    <t>Максимов Константин Юрьевич</t>
  </si>
  <si>
    <t>Полатова Анастасия Николаевна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</si>
  <si>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</si>
  <si>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</si>
  <si>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</si>
  <si>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</si>
  <si>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</si>
  <si>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</si>
  <si>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</si>
  <si>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</si>
  <si>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</si>
  <si>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</si>
  <si>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</si>
  <si>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</si>
  <si>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</si>
  <si>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</si>
  <si>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</si>
  <si>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</si>
  <si>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</si>
  <si>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</si>
  <si>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Зуева Виктория Владимировна</t>
  </si>
  <si>
    <t>Яшкова Татьяна Сергеевна</t>
  </si>
  <si>
    <t>Белоусова Мария Ильинична</t>
  </si>
  <si>
    <t>Карпицкая Даяна Сергеевна</t>
  </si>
  <si>
    <t>Останина Мария Александровна</t>
  </si>
  <si>
    <t>Загайнова Мария Ивановна</t>
  </si>
  <si>
    <t>Пищальникова Лидия Александровна</t>
  </si>
  <si>
    <t>Корчагин Герман Романович</t>
  </si>
  <si>
    <t>Глухова Каролина Андреевна</t>
  </si>
  <si>
    <t>Серков Геннадий Михайлович</t>
  </si>
  <si>
    <t>Гневанова Елизавета Алексеевна</t>
  </si>
  <si>
    <t>Ячменева Ульяна Викторовна</t>
  </si>
  <si>
    <t>Калугина Юлия Дмитриевна</t>
  </si>
  <si>
    <t>Сазанова Яна Станиславовна</t>
  </si>
  <si>
    <t>Черных Данил Евгеньевич</t>
  </si>
  <si>
    <t>Чак Алина Валерьевна</t>
  </si>
  <si>
    <t>Стихин Данил Димитриевич</t>
  </si>
  <si>
    <t>Матвеева Анастасия Дмитриевна</t>
  </si>
  <si>
    <t>Тонкова Екатерина Александровна</t>
  </si>
  <si>
    <t>Бровина Вероника Игоревна</t>
  </si>
  <si>
    <t>Подкина Алина Андреевна</t>
  </si>
  <si>
    <t>Шестаков Константин Сергеевич</t>
  </si>
  <si>
    <t>Матвеев Николай Дмитриевич</t>
  </si>
  <si>
    <t>Ефимова Дарья Дмитриевна</t>
  </si>
  <si>
    <t>Лунина Анастасия Александровна</t>
  </si>
  <si>
    <t>Говорухина Варвара Евгеньевна</t>
  </si>
  <si>
    <t>Шапутько Василиса Валерьевна</t>
  </si>
  <si>
    <t>Комарова Александра Александровна</t>
  </si>
  <si>
    <t>Подкина Ксения Вячеславовна</t>
  </si>
  <si>
    <t>Ефимов Михаил Дмитриевич</t>
  </si>
  <si>
    <t>Ветлугина Ульяна Сергеевна</t>
  </si>
  <si>
    <t>Серкова Ульяна Михайловна</t>
  </si>
  <si>
    <t>Шалаев Александр Александрович</t>
  </si>
  <si>
    <t>Клещева Анастасия Алексеевна</t>
  </si>
  <si>
    <t>Томилова Ксения Валерьевна</t>
  </si>
  <si>
    <t>Филякова Ольга Сергеевна</t>
  </si>
  <si>
    <t>Барышников Филипп Алексеевич</t>
  </si>
  <si>
    <t>Рудакова Екатерина Дмитриевна</t>
  </si>
  <si>
    <t>Маврина Дарьяна Владимировна</t>
  </si>
  <si>
    <t>Подкорытова Анастасия Михайловна</t>
  </si>
  <si>
    <t>Зайков Семен Александрович</t>
  </si>
  <si>
    <t>Самойлова Александра Михайловна</t>
  </si>
  <si>
    <t>Пешкова Галина Евгеньевна</t>
  </si>
  <si>
    <t>Пятыгина Ксения Алексеевна</t>
  </si>
  <si>
    <t>Старкова Екатерина Евгеньевна</t>
  </si>
  <si>
    <t>Фомина Любовь Александровна</t>
  </si>
  <si>
    <t>Пятыгина Анастасия Александровна</t>
  </si>
  <si>
    <t>Останина Анастасия Александровна</t>
  </si>
  <si>
    <t>Маска ответов онлайн-тура, 80 баллов</t>
  </si>
  <si>
    <t>Участник</t>
  </si>
  <si>
    <t>предмет: ИСТОРИЯ</t>
  </si>
  <si>
    <t>Пономарева Яна Михайловна</t>
  </si>
  <si>
    <t>Борисихин Арсений Андреевич</t>
  </si>
  <si>
    <t>Усс Никита Сергеевич</t>
  </si>
  <si>
    <t>Зайцева Арина Евгеньевна</t>
  </si>
  <si>
    <t>Лунина София Денисовна</t>
  </si>
  <si>
    <t>Сосновских Ольга Олеговна</t>
  </si>
  <si>
    <t>Тепикин Ростислав Олегович</t>
  </si>
  <si>
    <t>Бороздина Васелина Денисовна</t>
  </si>
  <si>
    <t>Попов Максим Евгеньевич</t>
  </si>
  <si>
    <t>Яблоков Максим Максимович</t>
  </si>
  <si>
    <t>Мягкополов Егор Алексеевич</t>
  </si>
  <si>
    <t>Ветлугин Тимофей Сергеевич</t>
  </si>
  <si>
    <t>Карпенко Марина Николаевна</t>
  </si>
  <si>
    <t>Ивкин Егор Алексеевич</t>
  </si>
  <si>
    <t>Малышев Матвей Васильевич</t>
  </si>
  <si>
    <t>Шестовских Елизавета Павловна</t>
  </si>
  <si>
    <t>X</t>
  </si>
  <si>
    <t>Дебелых Денис Александрович</t>
  </si>
  <si>
    <t>Мелкозеров Герман Дмитриевич</t>
  </si>
  <si>
    <t>Ведякин Евгений Витальевич</t>
  </si>
  <si>
    <t>Ермакова Кира Константиновна</t>
  </si>
  <si>
    <t>Коробейников Севастьян Андреевич</t>
  </si>
  <si>
    <t>Бровина Дарья Ивановна</t>
  </si>
  <si>
    <t>Пильникова Кристина Вячеславовна</t>
  </si>
  <si>
    <t>Сысоев Александр Александрович</t>
  </si>
  <si>
    <t>Кузнецова Злата Евгеньевна</t>
  </si>
  <si>
    <t>Глухих Марина Алексеевна</t>
  </si>
  <si>
    <t>Пырин Ярослав Юрьевич</t>
  </si>
  <si>
    <t>Косых Вероника Владимировна</t>
  </si>
  <si>
    <t>Щупов Михаил Андреевич</t>
  </si>
  <si>
    <t>Шестаков Захар Николаевич</t>
  </si>
  <si>
    <t>Пономарев  Кирилл Витальевич</t>
  </si>
  <si>
    <t>Ильгова Диана Артемовна</t>
  </si>
  <si>
    <t>Подойников Кирилл Алексеевич</t>
  </si>
  <si>
    <t>Загуменных Алексей Ильич</t>
  </si>
  <si>
    <t>Борисов Андрей Дмитриевич</t>
  </si>
  <si>
    <t>Миляева Ольга Петровна</t>
  </si>
  <si>
    <t>Корчагин Владислав Александрович</t>
  </si>
  <si>
    <t>Константинов Владислав Юрьевич</t>
  </si>
  <si>
    <t>Бельских Софья Алексеевна</t>
  </si>
  <si>
    <t>Пащенко Антонина Дмитриевна</t>
  </si>
  <si>
    <t>Ветлугин Матвей Андреевич</t>
  </si>
  <si>
    <t>Енидорцева Ксения Артемовна</t>
  </si>
  <si>
    <t>Неймышева Мирослава Александровна</t>
  </si>
  <si>
    <t>Захваткина Дарья Викторовна</t>
  </si>
  <si>
    <t>Загуменных Марина Юрьевна</t>
  </si>
  <si>
    <t>Мельникова Мария Владимировна</t>
  </si>
  <si>
    <t>Пырина Надежда Вадимовна</t>
  </si>
  <si>
    <t>Бочкарева Арина Сергеевна</t>
  </si>
  <si>
    <t>Молокова Полина Андреевна</t>
  </si>
  <si>
    <t>Красноборов Арсений Валерьевич</t>
  </si>
  <si>
    <t>Вараксина Екатерина Ильинина</t>
  </si>
  <si>
    <t>Томилова Полина Александровна</t>
  </si>
  <si>
    <t>Кокшарова Мария Костантиновна</t>
  </si>
  <si>
    <t>Пономарёв Арсений Сергеевич</t>
  </si>
  <si>
    <t>Малахов Илья Олегович</t>
  </si>
  <si>
    <t>Борисихина Алина Леонидовна</t>
  </si>
  <si>
    <t>Баянкина Яна Евгеньевна</t>
  </si>
  <si>
    <t>Ялунина Дарья Ильинична</t>
  </si>
  <si>
    <t>Салова Марина Николаевна</t>
  </si>
  <si>
    <t>Ячменева Мария Ивановна</t>
  </si>
  <si>
    <t>Кузьминых Анастасия Алексеевна</t>
  </si>
  <si>
    <t>Капитонов Дмитрий Николаевич</t>
  </si>
  <si>
    <t>Васильева Ирина Сергеевна</t>
  </si>
  <si>
    <t>Дунаева Анна Геннадьевна</t>
  </si>
  <si>
    <t>Ячменева Анастасия Георгиевна</t>
  </si>
  <si>
    <t>Шестаков Денис Дмитриевич</t>
  </si>
  <si>
    <t>Самкова Нина Александровна</t>
  </si>
  <si>
    <t>Васильева Виктория Сергеевна</t>
  </si>
  <si>
    <t>Тетенькин Лев Евгеньевич</t>
  </si>
  <si>
    <t>Дружинин Егор Ильич</t>
  </si>
  <si>
    <t>Желнин Станислав Анатольевич</t>
  </si>
  <si>
    <t>Стафеев Валерий Юрьевич</t>
  </si>
  <si>
    <t>Подойникова Ксения Олеговна</t>
  </si>
  <si>
    <t>Ильгова Анфиса Артемовна</t>
  </si>
  <si>
    <t>Чукреев Алексей Владимирович</t>
  </si>
  <si>
    <t>Васильев Ярослав Владимирович</t>
  </si>
  <si>
    <t>Касимова Людмила Станиславовна</t>
  </si>
  <si>
    <t>Демин Алесандр Денисович</t>
  </si>
  <si>
    <t>Стоякин Виталий Вадимович</t>
  </si>
  <si>
    <t>Зенков Андрей Андреевич</t>
  </si>
  <si>
    <t>Хотамов Далер Дилмуродович</t>
  </si>
  <si>
    <t>Олексий Василий Васильевич</t>
  </si>
  <si>
    <t>Голубчикова Любовь Алексеевна</t>
  </si>
  <si>
    <t>Чудиновских Савелий Семёнович</t>
  </si>
  <si>
    <t>Подкорытова Варвара Андреевна</t>
  </si>
  <si>
    <t>Лялина Екатерина Ивановна</t>
  </si>
  <si>
    <t>Антакова Мария Александровна</t>
  </si>
  <si>
    <t>Смертина Анна Александровна</t>
  </si>
  <si>
    <t>Подойникова Арина  Александровна</t>
  </si>
  <si>
    <t>Кабакова Анна Константиновна</t>
  </si>
  <si>
    <t>Поздина Снежана Евгеньевна</t>
  </si>
  <si>
    <t>Косых Владислав Витальевич</t>
  </si>
  <si>
    <t>Шестакова Екатерина Алексеевна</t>
  </si>
  <si>
    <t>Беляева Ольга Ивановна</t>
  </si>
  <si>
    <t>Мухачева Екатерина Алексеевна</t>
  </si>
  <si>
    <t>Белоусова Юлия Ильинична</t>
  </si>
  <si>
    <t>Матвеев Константин Дмитриевич</t>
  </si>
  <si>
    <t>Ташкентов Дмитрий Александрович</t>
  </si>
  <si>
    <t>Максимов Александр Алексеевич</t>
  </si>
  <si>
    <t>5 КЛАСС</t>
  </si>
  <si>
    <t>средний балл</t>
  </si>
  <si>
    <t>доля эффективности,%</t>
  </si>
  <si>
    <t>доля, НЕ выполнивших</t>
  </si>
  <si>
    <t>6 КЛАСС</t>
  </si>
  <si>
    <t>7 КЛАСС</t>
  </si>
  <si>
    <t xml:space="preserve">МУНИЦИПАЛЬНЫЙ ЭТАП </t>
  </si>
  <si>
    <t>РЕКОМЕНДОВАТЬ</t>
  </si>
  <si>
    <t>8 КЛАСС</t>
  </si>
  <si>
    <t>МУНИЦИПАЛЬНЫЙ ЭТАП</t>
  </si>
  <si>
    <t>9 КЛАСС</t>
  </si>
  <si>
    <t>10 КЛАСС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</si>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</sst>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Times New Roman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2"/>
      <scheme val="minor"/>
    </font>
    <font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b/>
      <sz val="11"/>
      <color theme="1"/>
      <name val="Times New Roma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Другая 6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6" workbookViewId="0">
      <selection activeCell="A12" sqref="A12:P12"/>
    </sheetView>
  </sheetViews>
  <sheetFormatPr defaultRowHeight="15.75" x14ac:dyDescent="0.25"/>
  <cols>
    <col min="1" max="1" width="6.5703125" style="12" customWidth="1"/>
    <col min="2" max="2" width="36.140625" style="14" customWidth="1"/>
    <col min="3" max="3" width="11.5703125" style="18" hidden="1" customWidth="1"/>
    <col min="4" max="4" width="40.85546875" style="12" customWidth="1"/>
    <col min="5" max="5" width="10.28515625" style="12" customWidth="1"/>
    <col min="6" max="15" width="5.42578125" style="12" customWidth="1"/>
    <col min="16" max="16" width="18.140625" style="12" customWidth="1"/>
    <col min="17" max="16384" width="9.140625" style="12"/>
  </cols>
  <sheetData>
    <row r="1" spans="1:16" x14ac:dyDescent="0.25">
      <c r="A1" s="86"/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</row>
    <row r="2" spans="1:16" ht="15.75" customHeight="1" x14ac:dyDescent="0.25">
      <c r="A2" s="86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1:16" x14ac:dyDescent="0.25">
      <c r="A3" s="86"/>
      <c r="B3" s="96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</row>
    <row r="4" spans="1:16" x14ac:dyDescent="0.25">
      <c r="A4" s="86"/>
      <c r="B4" s="96" t="s">
        <v>85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</row>
    <row r="5" spans="1:16" s="22" customFormat="1" x14ac:dyDescent="0.25">
      <c r="B5" s="96" t="s">
        <v>186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</row>
    <row r="6" spans="1:16" ht="31.5" customHeight="1" x14ac:dyDescent="0.25">
      <c r="A6" s="55" t="s">
        <v>3</v>
      </c>
      <c r="B6" s="88" t="s">
        <v>4</v>
      </c>
      <c r="C6" s="87" t="s">
        <v>34</v>
      </c>
      <c r="D6" s="100" t="s">
        <v>5</v>
      </c>
      <c r="E6" s="87" t="s">
        <v>6</v>
      </c>
      <c r="F6" s="90" t="s">
        <v>83</v>
      </c>
      <c r="G6" s="91"/>
      <c r="H6" s="91"/>
      <c r="I6" s="91"/>
      <c r="J6" s="91"/>
      <c r="K6" s="91"/>
      <c r="L6" s="91"/>
      <c r="M6" s="91"/>
      <c r="N6" s="91"/>
      <c r="O6" s="92"/>
      <c r="P6" s="88" t="s">
        <v>7</v>
      </c>
    </row>
    <row r="7" spans="1:16" x14ac:dyDescent="0.25">
      <c r="A7" s="57"/>
      <c r="B7" s="99"/>
      <c r="C7" s="87"/>
      <c r="D7" s="101"/>
      <c r="E7" s="87"/>
      <c r="F7" s="20">
        <v>1</v>
      </c>
      <c r="G7" s="20">
        <v>2</v>
      </c>
      <c r="H7" s="20">
        <v>3</v>
      </c>
      <c r="I7" s="20">
        <v>4</v>
      </c>
      <c r="J7" s="20">
        <v>5</v>
      </c>
      <c r="K7" s="20">
        <v>6</v>
      </c>
      <c r="L7" s="20">
        <v>7</v>
      </c>
      <c r="M7" s="20">
        <v>8</v>
      </c>
      <c r="N7" s="20">
        <v>9</v>
      </c>
      <c r="O7" s="20">
        <v>10</v>
      </c>
      <c r="P7" s="89"/>
    </row>
    <row r="8" spans="1:16" s="22" customFormat="1" x14ac:dyDescent="0.25">
      <c r="A8" s="56"/>
      <c r="B8" s="89"/>
      <c r="C8" s="23"/>
      <c r="D8" s="102"/>
      <c r="E8" s="23">
        <v>80</v>
      </c>
      <c r="F8" s="23">
        <v>6</v>
      </c>
      <c r="G8" s="23">
        <v>6</v>
      </c>
      <c r="H8" s="23">
        <v>6</v>
      </c>
      <c r="I8" s="23">
        <v>10</v>
      </c>
      <c r="J8" s="23">
        <v>6</v>
      </c>
      <c r="K8" s="53">
        <v>10</v>
      </c>
      <c r="L8" s="53">
        <v>9</v>
      </c>
      <c r="M8" s="53">
        <v>6</v>
      </c>
      <c r="N8" s="53">
        <v>9</v>
      </c>
      <c r="O8" s="53">
        <v>12</v>
      </c>
      <c r="P8" s="24"/>
    </row>
    <row r="9" spans="1:16" x14ac:dyDescent="0.25">
      <c r="A9" s="15">
        <v>1</v>
      </c>
      <c r="B9" s="7" t="s">
        <v>86</v>
      </c>
      <c r="C9" s="7">
        <v>10104</v>
      </c>
      <c r="D9" s="15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№3"</v>
      </c>
      <c r="E9" s="67">
        <v>59</v>
      </c>
      <c r="F9" s="7">
        <v>6</v>
      </c>
      <c r="G9" s="7">
        <v>0</v>
      </c>
      <c r="H9" s="7">
        <v>0</v>
      </c>
      <c r="I9" s="7">
        <v>10</v>
      </c>
      <c r="J9" s="7">
        <v>6</v>
      </c>
      <c r="K9" s="7">
        <v>10</v>
      </c>
      <c r="L9" s="7">
        <v>9</v>
      </c>
      <c r="M9" s="7">
        <v>3</v>
      </c>
      <c r="N9" s="7">
        <v>3</v>
      </c>
      <c r="O9" s="7">
        <v>12</v>
      </c>
      <c r="P9" s="19" t="str">
        <f>IF(E9=MAX($E$9:$E$44),"Победитель",IF(E9&gt;=MEDIAN($E$9:$E$44),"Призёр","Участник"))</f>
        <v>Победитель</v>
      </c>
    </row>
    <row r="10" spans="1:16" x14ac:dyDescent="0.25">
      <c r="A10" s="15">
        <v>2</v>
      </c>
      <c r="B10" s="64" t="s">
        <v>87</v>
      </c>
      <c r="C10" s="64">
        <v>10104</v>
      </c>
      <c r="D10" s="65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67">
        <v>54</v>
      </c>
      <c r="F10" s="7">
        <v>0</v>
      </c>
      <c r="G10" s="7">
        <v>0</v>
      </c>
      <c r="H10" s="7">
        <v>0</v>
      </c>
      <c r="I10" s="7">
        <v>6</v>
      </c>
      <c r="J10" s="7">
        <v>6</v>
      </c>
      <c r="K10" s="7">
        <v>6</v>
      </c>
      <c r="L10" s="7">
        <v>9</v>
      </c>
      <c r="M10" s="7">
        <v>6</v>
      </c>
      <c r="N10" s="7">
        <v>9</v>
      </c>
      <c r="O10" s="7">
        <v>12</v>
      </c>
      <c r="P10" s="19" t="str">
        <f t="shared" ref="P10:P33" si="0">IF(E10=MAX($E$9:$E$44),"Победитель",IF(E10&gt;=MEDIAN($E$9:$E$44),"Призёр","Участник"))</f>
        <v>Призёр</v>
      </c>
    </row>
    <row r="11" spans="1:16" x14ac:dyDescent="0.25">
      <c r="A11" s="15">
        <v>3</v>
      </c>
      <c r="B11" s="64" t="s">
        <v>88</v>
      </c>
      <c r="C11" s="64">
        <v>10104</v>
      </c>
      <c r="D11" s="65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"Верхнесинячихинская СОШ №3"</v>
      </c>
      <c r="E11" s="67">
        <v>51</v>
      </c>
      <c r="F11" s="7">
        <v>4</v>
      </c>
      <c r="G11" s="7">
        <v>0</v>
      </c>
      <c r="H11" s="7">
        <v>0</v>
      </c>
      <c r="I11" s="7">
        <v>10</v>
      </c>
      <c r="J11" s="7">
        <v>6</v>
      </c>
      <c r="K11" s="7">
        <v>10</v>
      </c>
      <c r="L11" s="7">
        <v>9</v>
      </c>
      <c r="M11" s="7">
        <v>3</v>
      </c>
      <c r="N11" s="7">
        <v>9</v>
      </c>
      <c r="O11" s="7">
        <v>0</v>
      </c>
      <c r="P11" s="19" t="str">
        <f t="shared" si="0"/>
        <v>Призёр</v>
      </c>
    </row>
    <row r="12" spans="1:16" x14ac:dyDescent="0.25">
      <c r="A12" s="113">
        <v>4</v>
      </c>
      <c r="B12" s="128" t="s">
        <v>89</v>
      </c>
      <c r="C12" s="128">
        <v>10112</v>
      </c>
      <c r="D12" s="12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"Самоцветская СОШ"</v>
      </c>
      <c r="E12" s="130">
        <v>45</v>
      </c>
      <c r="F12" s="131">
        <v>4</v>
      </c>
      <c r="G12" s="131">
        <v>6</v>
      </c>
      <c r="H12" s="131">
        <v>0</v>
      </c>
      <c r="I12" s="131">
        <v>10</v>
      </c>
      <c r="J12" s="131">
        <v>2</v>
      </c>
      <c r="K12" s="131">
        <v>6</v>
      </c>
      <c r="L12" s="131">
        <v>0</v>
      </c>
      <c r="M12" s="131">
        <v>6</v>
      </c>
      <c r="N12" s="131">
        <v>3</v>
      </c>
      <c r="O12" s="131">
        <v>8</v>
      </c>
      <c r="P12" s="116" t="str">
        <f t="shared" si="0"/>
        <v>Призёр</v>
      </c>
    </row>
    <row r="13" spans="1:16" x14ac:dyDescent="0.25">
      <c r="A13" s="15">
        <v>5</v>
      </c>
      <c r="B13" s="64" t="s">
        <v>90</v>
      </c>
      <c r="C13" s="64">
        <v>10104</v>
      </c>
      <c r="D13" s="65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"Верхнесинячихинская СОШ №3"</v>
      </c>
      <c r="E13" s="67">
        <v>45</v>
      </c>
      <c r="F13" s="7">
        <v>4</v>
      </c>
      <c r="G13" s="7">
        <v>0</v>
      </c>
      <c r="H13" s="7">
        <v>0</v>
      </c>
      <c r="I13" s="7">
        <v>10</v>
      </c>
      <c r="J13" s="7">
        <v>0</v>
      </c>
      <c r="K13" s="7">
        <v>10</v>
      </c>
      <c r="L13" s="7">
        <v>0</v>
      </c>
      <c r="M13" s="7">
        <v>3</v>
      </c>
      <c r="N13" s="7">
        <v>6</v>
      </c>
      <c r="O13" s="7">
        <v>12</v>
      </c>
      <c r="P13" s="19" t="str">
        <f t="shared" si="0"/>
        <v>Призёр</v>
      </c>
    </row>
    <row r="14" spans="1:16" x14ac:dyDescent="0.25">
      <c r="A14" s="15">
        <v>6</v>
      </c>
      <c r="B14" s="64" t="s">
        <v>91</v>
      </c>
      <c r="C14" s="64">
        <v>10104</v>
      </c>
      <c r="D14" s="65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№3"</v>
      </c>
      <c r="E14" s="67">
        <v>39</v>
      </c>
      <c r="F14" s="7">
        <v>4</v>
      </c>
      <c r="G14" s="7">
        <v>0</v>
      </c>
      <c r="H14" s="7">
        <v>0</v>
      </c>
      <c r="I14" s="7">
        <v>6</v>
      </c>
      <c r="J14" s="7">
        <v>2</v>
      </c>
      <c r="K14" s="7">
        <v>10</v>
      </c>
      <c r="L14" s="7">
        <v>0</v>
      </c>
      <c r="M14" s="7">
        <v>3</v>
      </c>
      <c r="N14" s="7">
        <v>6</v>
      </c>
      <c r="O14" s="7">
        <v>8</v>
      </c>
      <c r="P14" s="19" t="s">
        <v>84</v>
      </c>
    </row>
    <row r="15" spans="1:16" x14ac:dyDescent="0.25">
      <c r="A15" s="15">
        <v>7</v>
      </c>
      <c r="B15" s="64" t="s">
        <v>10</v>
      </c>
      <c r="C15" s="64">
        <v>10109</v>
      </c>
      <c r="D15" s="65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"Костинская СОШ"</v>
      </c>
      <c r="E15" s="67">
        <v>36</v>
      </c>
      <c r="F15" s="7">
        <v>4</v>
      </c>
      <c r="G15" s="7">
        <v>3</v>
      </c>
      <c r="H15" s="7">
        <v>0</v>
      </c>
      <c r="I15" s="7">
        <v>4</v>
      </c>
      <c r="J15" s="7">
        <v>2</v>
      </c>
      <c r="K15" s="7">
        <v>6</v>
      </c>
      <c r="L15" s="7">
        <v>6</v>
      </c>
      <c r="M15" s="7">
        <v>3</v>
      </c>
      <c r="N15" s="7">
        <v>0</v>
      </c>
      <c r="O15" s="7">
        <v>8</v>
      </c>
      <c r="P15" s="19" t="s">
        <v>84</v>
      </c>
    </row>
    <row r="16" spans="1:16" ht="31.5" x14ac:dyDescent="0.25">
      <c r="A16" s="15">
        <v>8</v>
      </c>
      <c r="B16" s="64" t="s">
        <v>92</v>
      </c>
      <c r="C16" s="64">
        <v>10121</v>
      </c>
      <c r="D16" s="65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ФМОУ "Костинская СОШ"- Клевакинская ООШ</v>
      </c>
      <c r="E16" s="67">
        <v>32</v>
      </c>
      <c r="F16" s="7">
        <v>4</v>
      </c>
      <c r="G16" s="7">
        <v>3</v>
      </c>
      <c r="H16" s="7">
        <v>0</v>
      </c>
      <c r="I16" s="7">
        <v>6</v>
      </c>
      <c r="J16" s="7">
        <v>0</v>
      </c>
      <c r="K16" s="7">
        <v>2</v>
      </c>
      <c r="L16" s="7">
        <v>6</v>
      </c>
      <c r="M16" s="7">
        <v>3</v>
      </c>
      <c r="N16" s="7">
        <v>0</v>
      </c>
      <c r="O16" s="7">
        <v>8</v>
      </c>
      <c r="P16" s="19" t="s">
        <v>84</v>
      </c>
    </row>
    <row r="17" spans="1:16" ht="31.5" x14ac:dyDescent="0.25">
      <c r="A17" s="15">
        <v>9</v>
      </c>
      <c r="B17" s="64" t="s">
        <v>16</v>
      </c>
      <c r="C17" s="64">
        <v>10121</v>
      </c>
      <c r="D17" s="65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ФМОУ "Костинская СОШ"- Клевакинская ООШ</v>
      </c>
      <c r="E17" s="67">
        <v>30</v>
      </c>
      <c r="F17" s="7">
        <v>4</v>
      </c>
      <c r="G17" s="7">
        <v>3</v>
      </c>
      <c r="H17" s="7">
        <v>0</v>
      </c>
      <c r="I17" s="7">
        <v>4</v>
      </c>
      <c r="J17" s="7">
        <v>2</v>
      </c>
      <c r="K17" s="7">
        <v>10</v>
      </c>
      <c r="L17" s="7">
        <v>0</v>
      </c>
      <c r="M17" s="7">
        <v>3</v>
      </c>
      <c r="N17" s="7">
        <v>0</v>
      </c>
      <c r="O17" s="7">
        <v>4</v>
      </c>
      <c r="P17" s="19" t="s">
        <v>84</v>
      </c>
    </row>
    <row r="18" spans="1:16" x14ac:dyDescent="0.25">
      <c r="A18" s="15">
        <v>10</v>
      </c>
      <c r="B18" s="64" t="s">
        <v>93</v>
      </c>
      <c r="C18" s="64">
        <v>10104</v>
      </c>
      <c r="D18" s="65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"Верхнесинячихинская СОШ №3"</v>
      </c>
      <c r="E18" s="67">
        <v>23</v>
      </c>
      <c r="F18" s="7">
        <v>4</v>
      </c>
      <c r="G18" s="7">
        <v>0</v>
      </c>
      <c r="H18" s="7">
        <v>0</v>
      </c>
      <c r="I18" s="7">
        <v>10</v>
      </c>
      <c r="J18" s="7">
        <v>2</v>
      </c>
      <c r="K18" s="7">
        <v>4</v>
      </c>
      <c r="L18" s="7">
        <v>0</v>
      </c>
      <c r="M18" s="7">
        <v>3</v>
      </c>
      <c r="N18" s="7">
        <v>0</v>
      </c>
      <c r="O18" s="7">
        <v>0</v>
      </c>
      <c r="P18" s="19" t="s">
        <v>84</v>
      </c>
    </row>
    <row r="19" spans="1:16" ht="31.5" x14ac:dyDescent="0.25">
      <c r="A19" s="15">
        <v>11</v>
      </c>
      <c r="B19" s="64" t="s">
        <v>94</v>
      </c>
      <c r="C19" s="64">
        <v>10121</v>
      </c>
      <c r="D19" s="65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ФМОУ "Костинская СОШ"- Клевакинская ООШ</v>
      </c>
      <c r="E19" s="67">
        <v>22</v>
      </c>
      <c r="F19" s="7">
        <v>6</v>
      </c>
      <c r="G19" s="7">
        <v>0</v>
      </c>
      <c r="H19" s="7">
        <v>0</v>
      </c>
      <c r="I19" s="7">
        <v>2</v>
      </c>
      <c r="J19" s="7">
        <v>2</v>
      </c>
      <c r="K19" s="7">
        <v>2</v>
      </c>
      <c r="L19" s="7">
        <v>0</v>
      </c>
      <c r="M19" s="7">
        <v>0</v>
      </c>
      <c r="N19" s="7">
        <v>6</v>
      </c>
      <c r="O19" s="7">
        <v>4</v>
      </c>
      <c r="P19" s="19" t="s">
        <v>84</v>
      </c>
    </row>
    <row r="20" spans="1:16" x14ac:dyDescent="0.25">
      <c r="A20" s="15">
        <v>12</v>
      </c>
      <c r="B20" s="64" t="s">
        <v>95</v>
      </c>
      <c r="C20" s="64">
        <v>10105</v>
      </c>
      <c r="D20" s="65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"Деевская СОШ"</v>
      </c>
      <c r="E20" s="67">
        <v>21</v>
      </c>
      <c r="F20" s="7">
        <v>2</v>
      </c>
      <c r="G20" s="7">
        <v>0</v>
      </c>
      <c r="H20" s="7">
        <v>6</v>
      </c>
      <c r="I20" s="7">
        <v>2</v>
      </c>
      <c r="J20" s="7">
        <v>2</v>
      </c>
      <c r="K20" s="7">
        <v>6</v>
      </c>
      <c r="L20" s="7">
        <v>0</v>
      </c>
      <c r="M20" s="7">
        <v>0</v>
      </c>
      <c r="N20" s="7">
        <v>3</v>
      </c>
      <c r="O20" s="7">
        <v>0</v>
      </c>
      <c r="P20" s="19" t="s">
        <v>84</v>
      </c>
    </row>
    <row r="21" spans="1:16" ht="31.5" x14ac:dyDescent="0.25">
      <c r="A21" s="15">
        <v>13</v>
      </c>
      <c r="B21" s="64" t="s">
        <v>96</v>
      </c>
      <c r="C21" s="64">
        <v>10121</v>
      </c>
      <c r="D21" s="65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ФМОУ "Костинская СОШ"- Клевакинская ООШ</v>
      </c>
      <c r="E21" s="67">
        <v>20</v>
      </c>
      <c r="F21" s="7">
        <v>4</v>
      </c>
      <c r="G21" s="7">
        <v>3</v>
      </c>
      <c r="H21" s="7">
        <v>0</v>
      </c>
      <c r="I21" s="7">
        <v>4</v>
      </c>
      <c r="J21" s="7">
        <v>2</v>
      </c>
      <c r="K21" s="7">
        <v>0</v>
      </c>
      <c r="L21" s="7">
        <v>0</v>
      </c>
      <c r="M21" s="7">
        <v>0</v>
      </c>
      <c r="N21" s="7">
        <v>3</v>
      </c>
      <c r="O21" s="7">
        <v>4</v>
      </c>
      <c r="P21" s="19" t="s">
        <v>84</v>
      </c>
    </row>
    <row r="22" spans="1:16" x14ac:dyDescent="0.25">
      <c r="A22" s="15">
        <v>14</v>
      </c>
      <c r="B22" s="64" t="s">
        <v>8</v>
      </c>
      <c r="C22" s="64">
        <v>10107</v>
      </c>
      <c r="D22" s="65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"Кировская СОШ"</v>
      </c>
      <c r="E22" s="67">
        <v>20</v>
      </c>
      <c r="F22" s="7">
        <v>2</v>
      </c>
      <c r="G22" s="7">
        <v>3</v>
      </c>
      <c r="H22" s="7" t="s">
        <v>102</v>
      </c>
      <c r="I22" s="7">
        <v>10</v>
      </c>
      <c r="J22" s="7" t="s">
        <v>102</v>
      </c>
      <c r="K22" s="7">
        <v>2</v>
      </c>
      <c r="L22" s="7">
        <v>0</v>
      </c>
      <c r="M22" s="7">
        <v>3</v>
      </c>
      <c r="N22" s="7">
        <v>0</v>
      </c>
      <c r="O22" s="7" t="s">
        <v>102</v>
      </c>
      <c r="P22" s="19" t="s">
        <v>84</v>
      </c>
    </row>
    <row r="23" spans="1:16" x14ac:dyDescent="0.25">
      <c r="A23" s="15">
        <v>15</v>
      </c>
      <c r="B23" s="64" t="s">
        <v>15</v>
      </c>
      <c r="C23" s="64">
        <v>10113</v>
      </c>
      <c r="D23" s="65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"Ялунинская СОШ"</v>
      </c>
      <c r="E23" s="67">
        <v>17</v>
      </c>
      <c r="F23" s="7">
        <v>2</v>
      </c>
      <c r="G23" s="7">
        <v>0</v>
      </c>
      <c r="H23" s="7">
        <v>0</v>
      </c>
      <c r="I23" s="7">
        <v>4</v>
      </c>
      <c r="J23" s="7">
        <v>0</v>
      </c>
      <c r="K23" s="7">
        <v>2</v>
      </c>
      <c r="L23" s="7">
        <v>6</v>
      </c>
      <c r="M23" s="7">
        <v>0</v>
      </c>
      <c r="N23" s="7">
        <v>3</v>
      </c>
      <c r="O23" s="7">
        <v>0</v>
      </c>
      <c r="P23" s="19" t="str">
        <f t="shared" si="0"/>
        <v>Участник</v>
      </c>
    </row>
    <row r="24" spans="1:16" x14ac:dyDescent="0.25">
      <c r="A24" s="15">
        <v>16</v>
      </c>
      <c r="B24" s="64" t="s">
        <v>97</v>
      </c>
      <c r="C24" s="64">
        <v>10109</v>
      </c>
      <c r="D24" s="65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"Костинская СОШ"</v>
      </c>
      <c r="E24" s="67">
        <v>17</v>
      </c>
      <c r="F24" s="7">
        <v>6</v>
      </c>
      <c r="G24" s="7">
        <v>3</v>
      </c>
      <c r="H24" s="7">
        <v>0</v>
      </c>
      <c r="I24" s="7">
        <v>0</v>
      </c>
      <c r="J24" s="7">
        <v>0</v>
      </c>
      <c r="K24" s="7">
        <v>2</v>
      </c>
      <c r="L24" s="7">
        <v>0</v>
      </c>
      <c r="M24" s="7">
        <v>3</v>
      </c>
      <c r="N24" s="7">
        <v>3</v>
      </c>
      <c r="O24" s="7">
        <v>0</v>
      </c>
      <c r="P24" s="19" t="str">
        <f t="shared" si="0"/>
        <v>Участник</v>
      </c>
    </row>
    <row r="25" spans="1:16" x14ac:dyDescent="0.25">
      <c r="A25" s="15">
        <v>17</v>
      </c>
      <c r="B25" s="64" t="s">
        <v>9</v>
      </c>
      <c r="C25" s="64">
        <v>10107</v>
      </c>
      <c r="D25" s="65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"Кировская СОШ"</v>
      </c>
      <c r="E25" s="67">
        <v>16</v>
      </c>
      <c r="F25" s="7">
        <v>0</v>
      </c>
      <c r="G25" s="7">
        <v>0</v>
      </c>
      <c r="H25" s="7">
        <v>0</v>
      </c>
      <c r="I25" s="7">
        <v>6</v>
      </c>
      <c r="J25" s="7">
        <v>0</v>
      </c>
      <c r="K25" s="7">
        <v>0</v>
      </c>
      <c r="L25" s="7">
        <v>0</v>
      </c>
      <c r="M25" s="7">
        <v>3</v>
      </c>
      <c r="N25" s="7">
        <v>3</v>
      </c>
      <c r="O25" s="7">
        <v>4</v>
      </c>
      <c r="P25" s="19" t="str">
        <f t="shared" si="0"/>
        <v>Участник</v>
      </c>
    </row>
    <row r="26" spans="1:16" ht="31.5" x14ac:dyDescent="0.25">
      <c r="A26" s="15">
        <v>18</v>
      </c>
      <c r="B26" s="64" t="s">
        <v>14</v>
      </c>
      <c r="C26" s="64">
        <v>10108</v>
      </c>
      <c r="D26" s="65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"Коптеловская СОШ им. Д.Никонова"</v>
      </c>
      <c r="E26" s="67">
        <v>15</v>
      </c>
      <c r="F26" s="7">
        <v>6</v>
      </c>
      <c r="G26" s="7">
        <v>0</v>
      </c>
      <c r="H26" s="7">
        <v>0</v>
      </c>
      <c r="I26" s="7">
        <v>2</v>
      </c>
      <c r="J26" s="7">
        <v>2</v>
      </c>
      <c r="K26" s="7">
        <v>2</v>
      </c>
      <c r="L26" s="7">
        <v>0</v>
      </c>
      <c r="M26" s="7">
        <v>3</v>
      </c>
      <c r="N26" s="7">
        <v>0</v>
      </c>
      <c r="O26" s="7">
        <v>0</v>
      </c>
      <c r="P26" s="19" t="str">
        <f t="shared" si="0"/>
        <v>Участник</v>
      </c>
    </row>
    <row r="27" spans="1:16" x14ac:dyDescent="0.25">
      <c r="A27" s="15">
        <v>19</v>
      </c>
      <c r="B27" s="64" t="s">
        <v>11</v>
      </c>
      <c r="C27" s="64">
        <v>10107</v>
      </c>
      <c r="D27" s="65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"Кировская СОШ"</v>
      </c>
      <c r="E27" s="67">
        <v>15</v>
      </c>
      <c r="F27" s="7">
        <v>2</v>
      </c>
      <c r="G27" s="7">
        <v>0</v>
      </c>
      <c r="H27" s="7">
        <v>0</v>
      </c>
      <c r="I27" s="7">
        <v>4</v>
      </c>
      <c r="J27" s="7">
        <v>4</v>
      </c>
      <c r="K27" s="7">
        <v>2</v>
      </c>
      <c r="L27" s="7">
        <v>0</v>
      </c>
      <c r="M27" s="7">
        <v>3</v>
      </c>
      <c r="N27" s="7">
        <v>0</v>
      </c>
      <c r="O27" s="7">
        <v>0</v>
      </c>
      <c r="P27" s="19" t="str">
        <f t="shared" si="0"/>
        <v>Участник</v>
      </c>
    </row>
    <row r="28" spans="1:16" x14ac:dyDescent="0.25">
      <c r="A28" s="15">
        <v>20</v>
      </c>
      <c r="B28" s="64" t="s">
        <v>12</v>
      </c>
      <c r="C28" s="64">
        <v>10109</v>
      </c>
      <c r="D28" s="65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"Костинская СОШ"</v>
      </c>
      <c r="E28" s="67">
        <v>14</v>
      </c>
      <c r="F28" s="7" t="s">
        <v>102</v>
      </c>
      <c r="G28" s="7" t="s">
        <v>102</v>
      </c>
      <c r="H28" s="7">
        <v>0</v>
      </c>
      <c r="I28" s="7">
        <v>0</v>
      </c>
      <c r="J28" s="7">
        <v>2</v>
      </c>
      <c r="K28" s="7">
        <v>4</v>
      </c>
      <c r="L28" s="7" t="s">
        <v>102</v>
      </c>
      <c r="M28" s="7" t="s">
        <v>102</v>
      </c>
      <c r="N28" s="7" t="s">
        <v>102</v>
      </c>
      <c r="O28" s="7">
        <v>8</v>
      </c>
      <c r="P28" s="19" t="str">
        <f t="shared" si="0"/>
        <v>Участник</v>
      </c>
    </row>
    <row r="29" spans="1:16" x14ac:dyDescent="0.25">
      <c r="A29" s="15">
        <v>21</v>
      </c>
      <c r="B29" s="64" t="s">
        <v>98</v>
      </c>
      <c r="C29" s="64">
        <v>10109</v>
      </c>
      <c r="D29" s="65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"Костинская СОШ"</v>
      </c>
      <c r="E29" s="67">
        <v>12</v>
      </c>
      <c r="F29" s="7">
        <v>4</v>
      </c>
      <c r="G29" s="7" t="s">
        <v>102</v>
      </c>
      <c r="H29" s="7">
        <v>0</v>
      </c>
      <c r="I29" s="7" t="s">
        <v>102</v>
      </c>
      <c r="J29" s="7" t="s">
        <v>102</v>
      </c>
      <c r="K29" s="7" t="s">
        <v>102</v>
      </c>
      <c r="L29" s="7" t="s">
        <v>102</v>
      </c>
      <c r="M29" s="7" t="s">
        <v>102</v>
      </c>
      <c r="N29" s="7" t="s">
        <v>102</v>
      </c>
      <c r="O29" s="7">
        <v>8</v>
      </c>
      <c r="P29" s="19" t="str">
        <f t="shared" si="0"/>
        <v>Участник</v>
      </c>
    </row>
    <row r="30" spans="1:16" x14ac:dyDescent="0.25">
      <c r="A30" s="15">
        <v>22</v>
      </c>
      <c r="B30" s="64" t="s">
        <v>13</v>
      </c>
      <c r="C30" s="64">
        <v>10113</v>
      </c>
      <c r="D30" s="65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"Ялунинская СОШ"</v>
      </c>
      <c r="E30" s="67">
        <v>11</v>
      </c>
      <c r="F30" s="7">
        <v>0</v>
      </c>
      <c r="G30" s="7">
        <v>3</v>
      </c>
      <c r="H30" s="7">
        <v>0</v>
      </c>
      <c r="I30" s="7">
        <v>2</v>
      </c>
      <c r="J30" s="7">
        <v>0</v>
      </c>
      <c r="K30" s="7">
        <v>0</v>
      </c>
      <c r="L30" s="7">
        <v>3</v>
      </c>
      <c r="M30" s="7">
        <v>0</v>
      </c>
      <c r="N30" s="7">
        <v>3</v>
      </c>
      <c r="O30" s="7">
        <v>0</v>
      </c>
      <c r="P30" s="19" t="str">
        <f t="shared" si="0"/>
        <v>Участник</v>
      </c>
    </row>
    <row r="31" spans="1:16" x14ac:dyDescent="0.25">
      <c r="A31" s="15">
        <v>23</v>
      </c>
      <c r="B31" s="64" t="s">
        <v>99</v>
      </c>
      <c r="C31" s="64">
        <v>10109</v>
      </c>
      <c r="D31" s="65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"Костинская СОШ"</v>
      </c>
      <c r="E31" s="67">
        <v>11</v>
      </c>
      <c r="F31" s="7">
        <v>0</v>
      </c>
      <c r="G31" s="7">
        <v>0</v>
      </c>
      <c r="H31" s="7">
        <v>0</v>
      </c>
      <c r="I31" s="7">
        <v>2</v>
      </c>
      <c r="J31" s="7">
        <v>4</v>
      </c>
      <c r="K31" s="7">
        <v>2</v>
      </c>
      <c r="L31" s="7">
        <v>0</v>
      </c>
      <c r="M31" s="7">
        <v>0</v>
      </c>
      <c r="N31" s="7">
        <v>3</v>
      </c>
      <c r="O31" s="7">
        <v>0</v>
      </c>
      <c r="P31" s="19" t="str">
        <f t="shared" si="0"/>
        <v>Участник</v>
      </c>
    </row>
    <row r="32" spans="1:16" x14ac:dyDescent="0.25">
      <c r="A32" s="15">
        <v>24</v>
      </c>
      <c r="B32" s="64" t="s">
        <v>100</v>
      </c>
      <c r="C32" s="64">
        <v>10107</v>
      </c>
      <c r="D32" s="65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"Кировская СОШ"</v>
      </c>
      <c r="E32" s="67">
        <v>10</v>
      </c>
      <c r="F32" s="7">
        <v>2</v>
      </c>
      <c r="G32" s="7">
        <v>0</v>
      </c>
      <c r="H32" s="7">
        <v>0</v>
      </c>
      <c r="I32" s="7">
        <v>2</v>
      </c>
      <c r="J32" s="7">
        <v>0</v>
      </c>
      <c r="K32" s="7" t="s">
        <v>102</v>
      </c>
      <c r="L32" s="7">
        <v>3</v>
      </c>
      <c r="M32" s="7">
        <v>3</v>
      </c>
      <c r="N32" s="7">
        <v>0</v>
      </c>
      <c r="O32" s="7">
        <v>0</v>
      </c>
      <c r="P32" s="19" t="str">
        <f t="shared" si="0"/>
        <v>Участник</v>
      </c>
    </row>
    <row r="33" spans="1:16" x14ac:dyDescent="0.25">
      <c r="A33" s="15">
        <v>25</v>
      </c>
      <c r="B33" s="64" t="s">
        <v>101</v>
      </c>
      <c r="C33" s="64">
        <v>10105</v>
      </c>
      <c r="D33" s="65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"Деевская СОШ"</v>
      </c>
      <c r="E33" s="67">
        <v>9</v>
      </c>
      <c r="F33" s="7">
        <v>2</v>
      </c>
      <c r="G33" s="7">
        <v>3</v>
      </c>
      <c r="H33" s="7">
        <v>0</v>
      </c>
      <c r="I33" s="7" t="s">
        <v>102</v>
      </c>
      <c r="J33" s="7">
        <v>0</v>
      </c>
      <c r="K33" s="7" t="s">
        <v>102</v>
      </c>
      <c r="L33" s="7">
        <v>0</v>
      </c>
      <c r="M33" s="7">
        <v>0</v>
      </c>
      <c r="N33" s="7">
        <v>0</v>
      </c>
      <c r="O33" s="7">
        <v>4</v>
      </c>
      <c r="P33" s="19" t="str">
        <f t="shared" si="0"/>
        <v>Участник</v>
      </c>
    </row>
    <row r="34" spans="1:16" x14ac:dyDescent="0.25">
      <c r="D34" s="23" t="s">
        <v>187</v>
      </c>
      <c r="E34" s="54">
        <f>AVERAGE(E9:E33)</f>
        <v>25.76</v>
      </c>
      <c r="F34" s="54">
        <f t="shared" ref="F34:O34" si="1">AVERAGE(F9:F33)</f>
        <v>3.1666666666666665</v>
      </c>
      <c r="G34" s="54">
        <f t="shared" si="1"/>
        <v>1.3043478260869565</v>
      </c>
      <c r="H34" s="54">
        <f t="shared" si="1"/>
        <v>0.25</v>
      </c>
      <c r="I34" s="54">
        <f t="shared" si="1"/>
        <v>5.0434782608695654</v>
      </c>
      <c r="J34" s="54">
        <f t="shared" si="1"/>
        <v>2</v>
      </c>
      <c r="K34" s="54">
        <f t="shared" si="1"/>
        <v>4.4545454545454541</v>
      </c>
      <c r="L34" s="54">
        <f t="shared" si="1"/>
        <v>2.2173913043478262</v>
      </c>
      <c r="M34" s="54">
        <f t="shared" si="1"/>
        <v>2.347826086956522</v>
      </c>
      <c r="N34" s="54">
        <f t="shared" si="1"/>
        <v>2.7391304347826089</v>
      </c>
      <c r="O34" s="54">
        <f t="shared" si="1"/>
        <v>4.333333333333333</v>
      </c>
    </row>
    <row r="35" spans="1:16" x14ac:dyDescent="0.25">
      <c r="D35" s="23" t="s">
        <v>188</v>
      </c>
      <c r="E35" s="23">
        <v>32.5</v>
      </c>
      <c r="F35" s="58">
        <v>19</v>
      </c>
      <c r="G35" s="58">
        <v>22</v>
      </c>
      <c r="H35" s="58">
        <v>5</v>
      </c>
      <c r="I35" s="58">
        <v>50</v>
      </c>
      <c r="J35" s="58">
        <v>33</v>
      </c>
      <c r="K35" s="58">
        <v>45</v>
      </c>
      <c r="L35" s="58">
        <v>24</v>
      </c>
      <c r="M35" s="58">
        <v>38</v>
      </c>
      <c r="N35" s="58">
        <v>30</v>
      </c>
      <c r="O35" s="58">
        <v>36</v>
      </c>
    </row>
    <row r="36" spans="1:16" x14ac:dyDescent="0.25">
      <c r="D36" s="87" t="s">
        <v>189</v>
      </c>
      <c r="E36" s="87"/>
      <c r="F36" s="58">
        <v>16</v>
      </c>
      <c r="G36" s="58">
        <v>64</v>
      </c>
      <c r="H36" s="58">
        <v>96</v>
      </c>
      <c r="I36" s="58">
        <v>16</v>
      </c>
      <c r="J36" s="58">
        <v>32</v>
      </c>
      <c r="K36" s="58">
        <v>20</v>
      </c>
      <c r="L36" s="58">
        <v>68</v>
      </c>
      <c r="M36" s="58">
        <v>48</v>
      </c>
      <c r="N36" s="58">
        <v>40</v>
      </c>
      <c r="O36" s="58">
        <v>36</v>
      </c>
    </row>
  </sheetData>
  <mergeCells count="13">
    <mergeCell ref="D36:E36"/>
    <mergeCell ref="B6:B8"/>
    <mergeCell ref="D6:D8"/>
    <mergeCell ref="B3:P3"/>
    <mergeCell ref="B4:P4"/>
    <mergeCell ref="A1:A4"/>
    <mergeCell ref="E6:E7"/>
    <mergeCell ref="C6:C7"/>
    <mergeCell ref="P6:P7"/>
    <mergeCell ref="F6:O6"/>
    <mergeCell ref="B1:P1"/>
    <mergeCell ref="B2:P2"/>
    <mergeCell ref="B5:P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topLeftCell="A3" workbookViewId="0">
      <selection activeCell="A12" sqref="A12:P12"/>
    </sheetView>
  </sheetViews>
  <sheetFormatPr defaultRowHeight="15.75" x14ac:dyDescent="0.25"/>
  <cols>
    <col min="1" max="1" width="6.5703125" style="35" customWidth="1"/>
    <col min="2" max="2" width="37.42578125" style="35" customWidth="1"/>
    <col min="3" max="3" width="11.5703125" style="35" hidden="1" customWidth="1"/>
    <col min="4" max="4" width="41.140625" style="35" customWidth="1"/>
    <col min="5" max="5" width="8.28515625" style="35" customWidth="1"/>
    <col min="6" max="15" width="6.28515625" style="35" customWidth="1"/>
    <col min="16" max="16" width="14.140625" style="35" customWidth="1"/>
    <col min="17" max="16384" width="9.140625" style="35"/>
  </cols>
  <sheetData>
    <row r="1" spans="1:16" x14ac:dyDescent="0.25">
      <c r="A1" s="103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15.75" customHeight="1" x14ac:dyDescent="0.25">
      <c r="A2" s="103"/>
      <c r="B2" s="105" t="s">
        <v>1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x14ac:dyDescent="0.25">
      <c r="A3" s="103"/>
      <c r="B3" s="105" t="s">
        <v>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x14ac:dyDescent="0.25">
      <c r="A4" s="103"/>
      <c r="B4" s="105" t="s">
        <v>85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x14ac:dyDescent="0.25">
      <c r="A5" s="62"/>
      <c r="B5" s="106" t="s">
        <v>190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8"/>
    </row>
    <row r="6" spans="1:16" ht="31.5" customHeight="1" x14ac:dyDescent="0.25">
      <c r="A6" s="88" t="s">
        <v>3</v>
      </c>
      <c r="B6" s="88" t="s">
        <v>4</v>
      </c>
      <c r="C6" s="88" t="s">
        <v>34</v>
      </c>
      <c r="D6" s="88" t="s">
        <v>5</v>
      </c>
      <c r="E6" s="104" t="s">
        <v>6</v>
      </c>
      <c r="F6" s="90" t="s">
        <v>83</v>
      </c>
      <c r="G6" s="91"/>
      <c r="H6" s="91"/>
      <c r="I6" s="91"/>
      <c r="J6" s="91"/>
      <c r="K6" s="91"/>
      <c r="L6" s="91"/>
      <c r="M6" s="91"/>
      <c r="N6" s="91"/>
      <c r="O6" s="92"/>
      <c r="P6" s="88" t="s">
        <v>7</v>
      </c>
    </row>
    <row r="7" spans="1:16" x14ac:dyDescent="0.25">
      <c r="A7" s="99"/>
      <c r="B7" s="99"/>
      <c r="C7" s="99"/>
      <c r="D7" s="99"/>
      <c r="E7" s="104"/>
      <c r="F7" s="19">
        <v>1</v>
      </c>
      <c r="G7" s="19">
        <v>2</v>
      </c>
      <c r="H7" s="19">
        <v>3</v>
      </c>
      <c r="I7" s="19">
        <v>4</v>
      </c>
      <c r="J7" s="19">
        <v>5</v>
      </c>
      <c r="K7" s="19">
        <v>6</v>
      </c>
      <c r="L7" s="19">
        <v>7</v>
      </c>
      <c r="M7" s="19">
        <v>8</v>
      </c>
      <c r="N7" s="19">
        <v>9</v>
      </c>
      <c r="O7" s="19">
        <v>10</v>
      </c>
      <c r="P7" s="99"/>
    </row>
    <row r="8" spans="1:16" x14ac:dyDescent="0.25">
      <c r="A8" s="89"/>
      <c r="B8" s="89"/>
      <c r="C8" s="89"/>
      <c r="D8" s="89"/>
      <c r="E8" s="63">
        <v>80</v>
      </c>
      <c r="F8" s="63">
        <v>6</v>
      </c>
      <c r="G8" s="63">
        <v>6</v>
      </c>
      <c r="H8" s="63">
        <v>6</v>
      </c>
      <c r="I8" s="63">
        <v>10</v>
      </c>
      <c r="J8" s="63">
        <v>6</v>
      </c>
      <c r="K8" s="63">
        <v>10</v>
      </c>
      <c r="L8" s="63">
        <v>9</v>
      </c>
      <c r="M8" s="63">
        <v>6</v>
      </c>
      <c r="N8" s="63">
        <v>9</v>
      </c>
      <c r="O8" s="63">
        <v>12</v>
      </c>
      <c r="P8" s="89"/>
    </row>
    <row r="9" spans="1:16" s="36" customFormat="1" ht="18" customHeight="1" x14ac:dyDescent="0.25">
      <c r="A9" s="30">
        <v>1</v>
      </c>
      <c r="B9" s="39" t="s">
        <v>103</v>
      </c>
      <c r="C9" s="39">
        <v>10108</v>
      </c>
      <c r="D9" s="66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69">
        <v>51</v>
      </c>
      <c r="F9" s="37">
        <v>4</v>
      </c>
      <c r="G9" s="37">
        <v>3</v>
      </c>
      <c r="H9" s="37">
        <v>0</v>
      </c>
      <c r="I9" s="37">
        <v>10</v>
      </c>
      <c r="J9" s="37">
        <v>6</v>
      </c>
      <c r="K9" s="33">
        <v>10</v>
      </c>
      <c r="L9" s="33">
        <v>0</v>
      </c>
      <c r="M9" s="33">
        <v>0</v>
      </c>
      <c r="N9" s="33">
        <v>6</v>
      </c>
      <c r="O9" s="33">
        <v>12</v>
      </c>
      <c r="P9" s="38" t="str">
        <f t="shared" ref="P9:P21" si="0">IF(E9=MAX($E$9:$E$39),"Победитель",IF(E9&gt;=MEDIAN($E$9:$E$39),"Призёр","Участник"))</f>
        <v>Победитель</v>
      </c>
    </row>
    <row r="10" spans="1:16" x14ac:dyDescent="0.25">
      <c r="A10" s="15">
        <v>2</v>
      </c>
      <c r="B10" s="39" t="s">
        <v>104</v>
      </c>
      <c r="C10" s="39">
        <v>10104</v>
      </c>
      <c r="D10" s="66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69">
        <v>46</v>
      </c>
      <c r="F10" s="37">
        <v>0</v>
      </c>
      <c r="G10" s="37">
        <v>0</v>
      </c>
      <c r="H10" s="37">
        <v>6</v>
      </c>
      <c r="I10" s="37">
        <v>10</v>
      </c>
      <c r="J10" s="37">
        <v>6</v>
      </c>
      <c r="K10" s="33">
        <v>6</v>
      </c>
      <c r="L10" s="33">
        <v>9</v>
      </c>
      <c r="M10" s="33">
        <v>3</v>
      </c>
      <c r="N10" s="33">
        <v>6</v>
      </c>
      <c r="O10" s="33">
        <v>0</v>
      </c>
      <c r="P10" s="19" t="str">
        <f t="shared" si="0"/>
        <v>Призёр</v>
      </c>
    </row>
    <row r="11" spans="1:16" ht="31.5" x14ac:dyDescent="0.25">
      <c r="A11" s="15">
        <v>3</v>
      </c>
      <c r="B11" s="39" t="s">
        <v>105</v>
      </c>
      <c r="C11" s="39">
        <v>10121</v>
      </c>
      <c r="D11" s="66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ФМОУ "Костинская СОШ"- Клевакинская ООШ</v>
      </c>
      <c r="E11" s="69">
        <v>45</v>
      </c>
      <c r="F11" s="33">
        <v>0</v>
      </c>
      <c r="G11" s="33">
        <v>0</v>
      </c>
      <c r="H11" s="33">
        <v>0</v>
      </c>
      <c r="I11" s="33">
        <v>2</v>
      </c>
      <c r="J11" s="33">
        <v>4</v>
      </c>
      <c r="K11" s="33">
        <v>10</v>
      </c>
      <c r="L11" s="33">
        <v>9</v>
      </c>
      <c r="M11" s="33">
        <v>3</v>
      </c>
      <c r="N11" s="33">
        <v>9</v>
      </c>
      <c r="O11" s="33">
        <v>8</v>
      </c>
      <c r="P11" s="19" t="str">
        <f t="shared" si="0"/>
        <v>Призёр</v>
      </c>
    </row>
    <row r="12" spans="1:16" x14ac:dyDescent="0.25">
      <c r="A12" s="113">
        <v>4</v>
      </c>
      <c r="B12" s="128" t="s">
        <v>106</v>
      </c>
      <c r="C12" s="128">
        <v>10112</v>
      </c>
      <c r="D12" s="129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"Самоцветская СОШ"</v>
      </c>
      <c r="E12" s="130">
        <v>45</v>
      </c>
      <c r="F12" s="122">
        <v>4</v>
      </c>
      <c r="G12" s="122">
        <v>3</v>
      </c>
      <c r="H12" s="122">
        <v>0</v>
      </c>
      <c r="I12" s="122">
        <v>10</v>
      </c>
      <c r="J12" s="122">
        <v>4</v>
      </c>
      <c r="K12" s="122">
        <v>10</v>
      </c>
      <c r="L12" s="122">
        <v>3</v>
      </c>
      <c r="M12" s="122">
        <v>3</v>
      </c>
      <c r="N12" s="122">
        <v>0</v>
      </c>
      <c r="O12" s="122">
        <v>8</v>
      </c>
      <c r="P12" s="116" t="str">
        <f t="shared" si="0"/>
        <v>Призёр</v>
      </c>
    </row>
    <row r="13" spans="1:16" x14ac:dyDescent="0.25">
      <c r="A13" s="15">
        <v>5</v>
      </c>
      <c r="B13" s="39" t="s">
        <v>36</v>
      </c>
      <c r="C13" s="39">
        <v>10107</v>
      </c>
      <c r="D13" s="66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"Кировская СОШ"</v>
      </c>
      <c r="E13" s="69">
        <v>34</v>
      </c>
      <c r="F13" s="33">
        <v>4</v>
      </c>
      <c r="G13" s="33">
        <v>3</v>
      </c>
      <c r="H13" s="33">
        <v>0</v>
      </c>
      <c r="I13" s="33">
        <v>6</v>
      </c>
      <c r="J13" s="33">
        <v>2</v>
      </c>
      <c r="K13" s="33">
        <v>6</v>
      </c>
      <c r="L13" s="33">
        <v>0</v>
      </c>
      <c r="M13" s="33">
        <v>3</v>
      </c>
      <c r="N13" s="33">
        <v>6</v>
      </c>
      <c r="O13" s="33">
        <v>4</v>
      </c>
      <c r="P13" s="19" t="str">
        <f t="shared" si="0"/>
        <v>Призёр</v>
      </c>
    </row>
    <row r="14" spans="1:16" x14ac:dyDescent="0.25">
      <c r="A14" s="15">
        <v>6</v>
      </c>
      <c r="B14" s="39" t="s">
        <v>44</v>
      </c>
      <c r="C14" s="39">
        <v>10109</v>
      </c>
      <c r="D14" s="66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"Костинская СОШ"</v>
      </c>
      <c r="E14" s="69">
        <v>33</v>
      </c>
      <c r="F14" s="33">
        <v>2</v>
      </c>
      <c r="G14" s="33">
        <v>0</v>
      </c>
      <c r="H14" s="33">
        <v>0</v>
      </c>
      <c r="I14" s="33">
        <v>6</v>
      </c>
      <c r="J14" s="33">
        <v>2</v>
      </c>
      <c r="K14" s="33">
        <v>4</v>
      </c>
      <c r="L14" s="33">
        <v>9</v>
      </c>
      <c r="M14" s="33">
        <v>0</v>
      </c>
      <c r="N14" s="33">
        <v>6</v>
      </c>
      <c r="O14" s="33">
        <v>4</v>
      </c>
      <c r="P14" s="19" t="str">
        <f t="shared" si="0"/>
        <v>Призёр</v>
      </c>
    </row>
    <row r="15" spans="1:16" ht="15.75" customHeight="1" x14ac:dyDescent="0.25">
      <c r="A15" s="15">
        <v>7</v>
      </c>
      <c r="B15" s="39" t="s">
        <v>35</v>
      </c>
      <c r="C15" s="39">
        <v>10108</v>
      </c>
      <c r="D15" s="66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"Коптеловская СОШ им. Д.Никонова"</v>
      </c>
      <c r="E15" s="69">
        <v>33</v>
      </c>
      <c r="F15" s="33">
        <v>6</v>
      </c>
      <c r="G15" s="33">
        <v>0</v>
      </c>
      <c r="H15" s="33">
        <v>0</v>
      </c>
      <c r="I15" s="33">
        <v>10</v>
      </c>
      <c r="J15" s="33">
        <v>2</v>
      </c>
      <c r="K15" s="33">
        <v>6</v>
      </c>
      <c r="L15" s="33">
        <v>0</v>
      </c>
      <c r="M15" s="33">
        <v>3</v>
      </c>
      <c r="N15" s="33">
        <v>6</v>
      </c>
      <c r="O15" s="33">
        <v>0</v>
      </c>
      <c r="P15" s="19" t="str">
        <f t="shared" si="0"/>
        <v>Призёр</v>
      </c>
    </row>
    <row r="16" spans="1:16" x14ac:dyDescent="0.25">
      <c r="A16" s="15">
        <v>8</v>
      </c>
      <c r="B16" s="39" t="s">
        <v>107</v>
      </c>
      <c r="C16" s="39">
        <v>10118</v>
      </c>
      <c r="D16" s="66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"Заринская СОШ"</v>
      </c>
      <c r="E16" s="69">
        <v>33</v>
      </c>
      <c r="F16" s="33">
        <v>2</v>
      </c>
      <c r="G16" s="33">
        <v>0</v>
      </c>
      <c r="H16" s="33">
        <v>0</v>
      </c>
      <c r="I16" s="33">
        <v>6</v>
      </c>
      <c r="J16" s="33">
        <v>4</v>
      </c>
      <c r="K16" s="33">
        <v>4</v>
      </c>
      <c r="L16" s="33">
        <v>0</v>
      </c>
      <c r="M16" s="33">
        <v>6</v>
      </c>
      <c r="N16" s="33">
        <v>3</v>
      </c>
      <c r="O16" s="33">
        <v>8</v>
      </c>
      <c r="P16" s="19" t="str">
        <f t="shared" si="0"/>
        <v>Призёр</v>
      </c>
    </row>
    <row r="17" spans="1:16" ht="18" customHeight="1" x14ac:dyDescent="0.25">
      <c r="A17" s="15">
        <v>9</v>
      </c>
      <c r="B17" s="39" t="s">
        <v>108</v>
      </c>
      <c r="C17" s="39">
        <v>10108</v>
      </c>
      <c r="D17" s="66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"Коптеловская СОШ им. Д.Никонова"</v>
      </c>
      <c r="E17" s="69">
        <v>31</v>
      </c>
      <c r="F17" s="33">
        <v>6</v>
      </c>
      <c r="G17" s="33">
        <v>3</v>
      </c>
      <c r="H17" s="33">
        <v>0</v>
      </c>
      <c r="I17" s="33">
        <v>10</v>
      </c>
      <c r="J17" s="33">
        <v>0</v>
      </c>
      <c r="K17" s="33">
        <v>6</v>
      </c>
      <c r="L17" s="33">
        <v>3</v>
      </c>
      <c r="M17" s="33">
        <v>3</v>
      </c>
      <c r="N17" s="33">
        <v>0</v>
      </c>
      <c r="O17" s="33">
        <v>0</v>
      </c>
      <c r="P17" s="19" t="str">
        <f t="shared" si="0"/>
        <v>Призёр</v>
      </c>
    </row>
    <row r="18" spans="1:16" ht="19.5" customHeight="1" x14ac:dyDescent="0.25">
      <c r="A18" s="15">
        <v>10</v>
      </c>
      <c r="B18" s="39" t="s">
        <v>109</v>
      </c>
      <c r="C18" s="39">
        <v>10108</v>
      </c>
      <c r="D18" s="66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"Коптеловская СОШ им. Д.Никонова"</v>
      </c>
      <c r="E18" s="69">
        <v>30</v>
      </c>
      <c r="F18" s="33">
        <v>0</v>
      </c>
      <c r="G18" s="33">
        <v>0</v>
      </c>
      <c r="H18" s="33">
        <v>0</v>
      </c>
      <c r="I18" s="33">
        <v>10</v>
      </c>
      <c r="J18" s="33">
        <v>6</v>
      </c>
      <c r="K18" s="33">
        <v>2</v>
      </c>
      <c r="L18" s="33">
        <v>6</v>
      </c>
      <c r="M18" s="33">
        <v>3</v>
      </c>
      <c r="N18" s="33">
        <v>3</v>
      </c>
      <c r="O18" s="33">
        <v>0</v>
      </c>
      <c r="P18" s="19" t="str">
        <f t="shared" si="0"/>
        <v>Призёр</v>
      </c>
    </row>
    <row r="19" spans="1:16" x14ac:dyDescent="0.25">
      <c r="A19" s="15">
        <v>11</v>
      </c>
      <c r="B19" s="39" t="s">
        <v>110</v>
      </c>
      <c r="C19" s="39">
        <v>10107</v>
      </c>
      <c r="D19" s="66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"Кировская СОШ"</v>
      </c>
      <c r="E19" s="69">
        <v>29</v>
      </c>
      <c r="F19" s="33">
        <v>2</v>
      </c>
      <c r="G19" s="33">
        <v>3</v>
      </c>
      <c r="H19" s="33">
        <v>0</v>
      </c>
      <c r="I19" s="33">
        <v>2</v>
      </c>
      <c r="J19" s="33">
        <v>2</v>
      </c>
      <c r="K19" s="33">
        <v>6</v>
      </c>
      <c r="L19" s="33">
        <v>3</v>
      </c>
      <c r="M19" s="33">
        <v>3</v>
      </c>
      <c r="N19" s="33">
        <v>0</v>
      </c>
      <c r="O19" s="33">
        <v>8</v>
      </c>
      <c r="P19" s="19" t="str">
        <f t="shared" si="0"/>
        <v>Призёр</v>
      </c>
    </row>
    <row r="20" spans="1:16" x14ac:dyDescent="0.25">
      <c r="A20" s="15">
        <v>12</v>
      </c>
      <c r="B20" s="39" t="s">
        <v>111</v>
      </c>
      <c r="C20" s="39">
        <v>10107</v>
      </c>
      <c r="D20" s="66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"Кировская СОШ"</v>
      </c>
      <c r="E20" s="69">
        <v>29</v>
      </c>
      <c r="F20" s="33">
        <v>0</v>
      </c>
      <c r="G20" s="33">
        <v>3</v>
      </c>
      <c r="H20" s="33">
        <v>0</v>
      </c>
      <c r="I20" s="33">
        <v>2</v>
      </c>
      <c r="J20" s="33">
        <v>4</v>
      </c>
      <c r="K20" s="33">
        <v>10</v>
      </c>
      <c r="L20" s="33">
        <v>3</v>
      </c>
      <c r="M20" s="33">
        <v>3</v>
      </c>
      <c r="N20" s="33">
        <v>0</v>
      </c>
      <c r="O20" s="33">
        <v>4</v>
      </c>
      <c r="P20" s="19" t="str">
        <f t="shared" si="0"/>
        <v>Призёр</v>
      </c>
    </row>
    <row r="21" spans="1:16" x14ac:dyDescent="0.25">
      <c r="A21" s="15">
        <v>13</v>
      </c>
      <c r="B21" s="39" t="s">
        <v>112</v>
      </c>
      <c r="C21" s="39">
        <v>10118</v>
      </c>
      <c r="D21" s="66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"Заринская СОШ"</v>
      </c>
      <c r="E21" s="69">
        <v>27</v>
      </c>
      <c r="F21" s="33">
        <v>2</v>
      </c>
      <c r="G21" s="33">
        <v>3</v>
      </c>
      <c r="H21" s="33">
        <v>0</v>
      </c>
      <c r="I21" s="33">
        <v>6</v>
      </c>
      <c r="J21" s="33">
        <v>4</v>
      </c>
      <c r="K21" s="33">
        <v>2</v>
      </c>
      <c r="L21" s="33">
        <v>0</v>
      </c>
      <c r="M21" s="33">
        <v>3</v>
      </c>
      <c r="N21" s="33">
        <v>3</v>
      </c>
      <c r="O21" s="33">
        <v>4</v>
      </c>
      <c r="P21" s="19" t="str">
        <f t="shared" si="0"/>
        <v>Призёр</v>
      </c>
    </row>
    <row r="22" spans="1:16" x14ac:dyDescent="0.25">
      <c r="A22" s="15">
        <v>14</v>
      </c>
      <c r="B22" s="39" t="s">
        <v>113</v>
      </c>
      <c r="C22" s="39">
        <v>10107</v>
      </c>
      <c r="D22" s="66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"Кировская СОШ"</v>
      </c>
      <c r="E22" s="69">
        <v>26</v>
      </c>
      <c r="F22" s="33">
        <v>2</v>
      </c>
      <c r="G22" s="33">
        <v>3</v>
      </c>
      <c r="H22" s="33">
        <v>6</v>
      </c>
      <c r="I22" s="33">
        <v>0</v>
      </c>
      <c r="J22" s="33">
        <v>2</v>
      </c>
      <c r="K22" s="33">
        <v>4</v>
      </c>
      <c r="L22" s="33">
        <v>6</v>
      </c>
      <c r="M22" s="33">
        <v>3</v>
      </c>
      <c r="N22" s="33">
        <v>0</v>
      </c>
      <c r="O22" s="33" t="s">
        <v>102</v>
      </c>
      <c r="P22" s="19" t="s">
        <v>84</v>
      </c>
    </row>
    <row r="23" spans="1:16" x14ac:dyDescent="0.25">
      <c r="A23" s="15">
        <v>15</v>
      </c>
      <c r="B23" s="39" t="s">
        <v>42</v>
      </c>
      <c r="C23" s="39">
        <v>10109</v>
      </c>
      <c r="D23" s="66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"Костинская СОШ"</v>
      </c>
      <c r="E23" s="69">
        <v>26</v>
      </c>
      <c r="F23" s="33">
        <v>4</v>
      </c>
      <c r="G23" s="33">
        <v>0</v>
      </c>
      <c r="H23" s="33">
        <v>0</v>
      </c>
      <c r="I23" s="33">
        <v>10</v>
      </c>
      <c r="J23" s="33">
        <v>0</v>
      </c>
      <c r="K23" s="33">
        <v>2</v>
      </c>
      <c r="L23" s="33">
        <v>0</v>
      </c>
      <c r="M23" s="33">
        <v>3</v>
      </c>
      <c r="N23" s="33">
        <v>3</v>
      </c>
      <c r="O23" s="33">
        <v>4</v>
      </c>
      <c r="P23" s="19" t="s">
        <v>84</v>
      </c>
    </row>
    <row r="24" spans="1:16" ht="31.5" x14ac:dyDescent="0.25">
      <c r="A24" s="15">
        <v>16</v>
      </c>
      <c r="B24" s="39" t="s">
        <v>38</v>
      </c>
      <c r="C24" s="39">
        <v>10120</v>
      </c>
      <c r="D24" s="66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ФМОУ «"Верхнесинячихинская СОШ №2"- Нижнесинячихинская ООШ»</v>
      </c>
      <c r="E24" s="69">
        <v>26</v>
      </c>
      <c r="F24" s="33">
        <v>0</v>
      </c>
      <c r="G24" s="33">
        <v>3</v>
      </c>
      <c r="H24" s="33">
        <v>0</v>
      </c>
      <c r="I24" s="33" t="s">
        <v>102</v>
      </c>
      <c r="J24" s="33">
        <v>0</v>
      </c>
      <c r="K24" s="33">
        <v>6</v>
      </c>
      <c r="L24" s="33">
        <v>6</v>
      </c>
      <c r="M24" s="33">
        <v>3</v>
      </c>
      <c r="N24" s="33">
        <v>0</v>
      </c>
      <c r="O24" s="33">
        <v>8</v>
      </c>
      <c r="P24" s="19" t="s">
        <v>84</v>
      </c>
    </row>
    <row r="25" spans="1:16" x14ac:dyDescent="0.25">
      <c r="A25" s="15">
        <v>17</v>
      </c>
      <c r="B25" s="39" t="s">
        <v>114</v>
      </c>
      <c r="C25" s="39">
        <v>10107</v>
      </c>
      <c r="D25" s="66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"Кировская СОШ"</v>
      </c>
      <c r="E25" s="69">
        <v>24</v>
      </c>
      <c r="F25" s="33">
        <v>2</v>
      </c>
      <c r="G25" s="33">
        <v>0</v>
      </c>
      <c r="H25" s="33" t="s">
        <v>102</v>
      </c>
      <c r="I25" s="33">
        <v>6</v>
      </c>
      <c r="J25" s="33">
        <v>0</v>
      </c>
      <c r="K25" s="33">
        <v>2</v>
      </c>
      <c r="L25" s="33">
        <v>3</v>
      </c>
      <c r="M25" s="33">
        <v>3</v>
      </c>
      <c r="N25" s="33">
        <v>0</v>
      </c>
      <c r="O25" s="33">
        <v>8</v>
      </c>
      <c r="P25" s="19" t="s">
        <v>84</v>
      </c>
    </row>
    <row r="26" spans="1:16" ht="31.5" x14ac:dyDescent="0.25">
      <c r="A26" s="15">
        <v>18</v>
      </c>
      <c r="B26" s="39" t="s">
        <v>115</v>
      </c>
      <c r="C26" s="39">
        <v>10120</v>
      </c>
      <c r="D26" s="66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ФМОУ «"Верхнесинячихинская СОШ №2"- Нижнесинячихинская ООШ»</v>
      </c>
      <c r="E26" s="69">
        <v>24</v>
      </c>
      <c r="F26" s="33">
        <v>4</v>
      </c>
      <c r="G26" s="33">
        <v>0</v>
      </c>
      <c r="H26" s="33">
        <v>0</v>
      </c>
      <c r="I26" s="33">
        <v>10</v>
      </c>
      <c r="J26" s="33">
        <v>0</v>
      </c>
      <c r="K26" s="33">
        <v>0</v>
      </c>
      <c r="L26" s="33">
        <v>0</v>
      </c>
      <c r="M26" s="33">
        <v>6</v>
      </c>
      <c r="N26" s="33">
        <v>0</v>
      </c>
      <c r="O26" s="33">
        <v>4</v>
      </c>
      <c r="P26" s="19" t="s">
        <v>84</v>
      </c>
    </row>
    <row r="27" spans="1:16" ht="31.5" x14ac:dyDescent="0.25">
      <c r="A27" s="15">
        <v>19</v>
      </c>
      <c r="B27" s="39" t="s">
        <v>43</v>
      </c>
      <c r="C27" s="39">
        <v>10121</v>
      </c>
      <c r="D27" s="66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ФМОУ "Костинская СОШ"- Клевакинская ООШ</v>
      </c>
      <c r="E27" s="69">
        <v>24</v>
      </c>
      <c r="F27" s="33">
        <v>0</v>
      </c>
      <c r="G27" s="33">
        <v>0</v>
      </c>
      <c r="H27" s="33">
        <v>0</v>
      </c>
      <c r="I27" s="33">
        <v>6</v>
      </c>
      <c r="J27" s="33">
        <v>2</v>
      </c>
      <c r="K27" s="33">
        <v>6</v>
      </c>
      <c r="L27" s="33">
        <v>0</v>
      </c>
      <c r="M27" s="33">
        <v>0</v>
      </c>
      <c r="N27" s="33">
        <v>6</v>
      </c>
      <c r="O27" s="33">
        <v>4</v>
      </c>
      <c r="P27" s="19" t="str">
        <f t="shared" ref="P27:P39" si="1">IF(E27=MAX($E$9:$E$39),"Победитель",IF(E27&gt;=MEDIAN($E$9:$E$39),"Призёр","Участник"))</f>
        <v>Участник</v>
      </c>
    </row>
    <row r="28" spans="1:16" x14ac:dyDescent="0.25">
      <c r="A28" s="15">
        <v>20</v>
      </c>
      <c r="B28" s="39" t="s">
        <v>40</v>
      </c>
      <c r="C28" s="39">
        <v>10118</v>
      </c>
      <c r="D28" s="66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"Заринская СОШ"</v>
      </c>
      <c r="E28" s="69">
        <v>24</v>
      </c>
      <c r="F28" s="33">
        <v>0</v>
      </c>
      <c r="G28" s="33">
        <v>3</v>
      </c>
      <c r="H28" s="33">
        <v>0</v>
      </c>
      <c r="I28" s="33">
        <v>2</v>
      </c>
      <c r="J28" s="33">
        <v>0</v>
      </c>
      <c r="K28" s="33">
        <v>10</v>
      </c>
      <c r="L28" s="33">
        <v>6</v>
      </c>
      <c r="M28" s="33">
        <v>3</v>
      </c>
      <c r="N28" s="33">
        <v>0</v>
      </c>
      <c r="O28" s="33">
        <v>0</v>
      </c>
      <c r="P28" s="19" t="str">
        <f t="shared" si="1"/>
        <v>Участник</v>
      </c>
    </row>
    <row r="29" spans="1:16" x14ac:dyDescent="0.25">
      <c r="A29" s="15">
        <v>21</v>
      </c>
      <c r="B29" s="39" t="s">
        <v>116</v>
      </c>
      <c r="C29" s="39">
        <v>10107</v>
      </c>
      <c r="D29" s="66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"Кировская СОШ"</v>
      </c>
      <c r="E29" s="69">
        <v>23</v>
      </c>
      <c r="F29" s="33">
        <v>2</v>
      </c>
      <c r="G29" s="33">
        <v>0</v>
      </c>
      <c r="H29" s="33">
        <v>0</v>
      </c>
      <c r="I29" s="33">
        <v>8</v>
      </c>
      <c r="J29" s="33">
        <v>0</v>
      </c>
      <c r="K29" s="33" t="s">
        <v>102</v>
      </c>
      <c r="L29" s="33">
        <v>3</v>
      </c>
      <c r="M29" s="33">
        <v>3</v>
      </c>
      <c r="N29" s="33">
        <v>3</v>
      </c>
      <c r="O29" s="33">
        <v>4</v>
      </c>
      <c r="P29" s="19" t="str">
        <f t="shared" si="1"/>
        <v>Участник</v>
      </c>
    </row>
    <row r="30" spans="1:16" x14ac:dyDescent="0.25">
      <c r="A30" s="15">
        <v>22</v>
      </c>
      <c r="B30" s="39" t="s">
        <v>117</v>
      </c>
      <c r="C30" s="39">
        <v>10107</v>
      </c>
      <c r="D30" s="66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"Кировская СОШ"</v>
      </c>
      <c r="E30" s="69">
        <v>23</v>
      </c>
      <c r="F30" s="33">
        <v>2</v>
      </c>
      <c r="G30" s="33">
        <v>3</v>
      </c>
      <c r="H30" s="33" t="s">
        <v>102</v>
      </c>
      <c r="I30" s="33">
        <v>6</v>
      </c>
      <c r="J30" s="33">
        <v>2</v>
      </c>
      <c r="K30" s="33">
        <v>10</v>
      </c>
      <c r="L30" s="33">
        <v>0</v>
      </c>
      <c r="M30" s="33">
        <v>0</v>
      </c>
      <c r="N30" s="33">
        <v>0</v>
      </c>
      <c r="O30" s="33">
        <v>0</v>
      </c>
      <c r="P30" s="19" t="str">
        <f t="shared" si="1"/>
        <v>Участник</v>
      </c>
    </row>
    <row r="31" spans="1:16" ht="31.5" x14ac:dyDescent="0.25">
      <c r="A31" s="15">
        <v>23</v>
      </c>
      <c r="B31" s="39" t="s">
        <v>41</v>
      </c>
      <c r="C31" s="39">
        <v>10121</v>
      </c>
      <c r="D31" s="66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ФМОУ "Костинская СОШ"- Клевакинская ООШ</v>
      </c>
      <c r="E31" s="69">
        <v>22</v>
      </c>
      <c r="F31" s="33">
        <v>4</v>
      </c>
      <c r="G31" s="33">
        <v>3</v>
      </c>
      <c r="H31" s="33">
        <v>0</v>
      </c>
      <c r="I31" s="33">
        <v>2</v>
      </c>
      <c r="J31" s="33">
        <v>2</v>
      </c>
      <c r="K31" s="33">
        <v>4</v>
      </c>
      <c r="L31" s="33">
        <v>0</v>
      </c>
      <c r="M31" s="33">
        <v>3</v>
      </c>
      <c r="N31" s="33">
        <v>0</v>
      </c>
      <c r="O31" s="33">
        <v>4</v>
      </c>
      <c r="P31" s="19" t="str">
        <f t="shared" si="1"/>
        <v>Участник</v>
      </c>
    </row>
    <row r="32" spans="1:16" x14ac:dyDescent="0.25">
      <c r="A32" s="15">
        <v>24</v>
      </c>
      <c r="B32" s="39" t="s">
        <v>37</v>
      </c>
      <c r="C32" s="39">
        <v>10107</v>
      </c>
      <c r="D32" s="66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"Кировская СОШ"</v>
      </c>
      <c r="E32" s="69">
        <v>19</v>
      </c>
      <c r="F32" s="33">
        <v>0</v>
      </c>
      <c r="G32" s="33">
        <v>0</v>
      </c>
      <c r="H32" s="33">
        <v>0</v>
      </c>
      <c r="I32" s="33">
        <v>2</v>
      </c>
      <c r="J32" s="33">
        <v>4</v>
      </c>
      <c r="K32" s="33">
        <v>0</v>
      </c>
      <c r="L32" s="33">
        <v>3</v>
      </c>
      <c r="M32" s="33">
        <v>0</v>
      </c>
      <c r="N32" s="33">
        <v>6</v>
      </c>
      <c r="O32" s="33">
        <v>4</v>
      </c>
      <c r="P32" s="19" t="str">
        <f t="shared" si="1"/>
        <v>Участник</v>
      </c>
    </row>
    <row r="33" spans="1:16" x14ac:dyDescent="0.25">
      <c r="A33" s="15">
        <v>25</v>
      </c>
      <c r="B33" s="39" t="s">
        <v>118</v>
      </c>
      <c r="C33" s="39">
        <v>10107</v>
      </c>
      <c r="D33" s="66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"Кировская СОШ"</v>
      </c>
      <c r="E33" s="69">
        <v>17</v>
      </c>
      <c r="F33" s="33">
        <v>2</v>
      </c>
      <c r="G33" s="33">
        <v>0</v>
      </c>
      <c r="H33" s="33">
        <v>0</v>
      </c>
      <c r="I33" s="33">
        <v>0</v>
      </c>
      <c r="J33" s="33">
        <v>2</v>
      </c>
      <c r="K33" s="33">
        <v>2</v>
      </c>
      <c r="L33" s="33">
        <v>0</v>
      </c>
      <c r="M33" s="33">
        <v>3</v>
      </c>
      <c r="N33" s="33">
        <v>0</v>
      </c>
      <c r="O33" s="33">
        <v>8</v>
      </c>
      <c r="P33" s="19" t="str">
        <f t="shared" si="1"/>
        <v>Участник</v>
      </c>
    </row>
    <row r="34" spans="1:16" x14ac:dyDescent="0.25">
      <c r="A34" s="15">
        <v>26</v>
      </c>
      <c r="B34" s="39" t="s">
        <v>39</v>
      </c>
      <c r="C34" s="39">
        <v>10107</v>
      </c>
      <c r="D34" s="66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"Кировская СОШ"</v>
      </c>
      <c r="E34" s="69">
        <v>16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2</v>
      </c>
      <c r="L34" s="33">
        <v>6</v>
      </c>
      <c r="M34" s="33">
        <v>0</v>
      </c>
      <c r="N34" s="33">
        <v>0</v>
      </c>
      <c r="O34" s="33">
        <v>8</v>
      </c>
      <c r="P34" s="19" t="str">
        <f t="shared" si="1"/>
        <v>Участник</v>
      </c>
    </row>
    <row r="35" spans="1:16" x14ac:dyDescent="0.25">
      <c r="A35" s="15">
        <v>27</v>
      </c>
      <c r="B35" s="39" t="s">
        <v>119</v>
      </c>
      <c r="C35" s="39">
        <v>10107</v>
      </c>
      <c r="D35" s="66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"Кировская СОШ"</v>
      </c>
      <c r="E35" s="69">
        <v>16</v>
      </c>
      <c r="F35" s="33">
        <v>0</v>
      </c>
      <c r="G35" s="33">
        <v>0</v>
      </c>
      <c r="H35" s="33">
        <v>0</v>
      </c>
      <c r="I35" s="33">
        <v>4</v>
      </c>
      <c r="J35" s="33">
        <v>0</v>
      </c>
      <c r="K35" s="33">
        <v>2</v>
      </c>
      <c r="L35" s="33">
        <v>3</v>
      </c>
      <c r="M35" s="33">
        <v>3</v>
      </c>
      <c r="N35" s="33">
        <v>0</v>
      </c>
      <c r="O35" s="33">
        <v>4</v>
      </c>
      <c r="P35" s="19" t="str">
        <f t="shared" si="1"/>
        <v>Участник</v>
      </c>
    </row>
    <row r="36" spans="1:16" x14ac:dyDescent="0.25">
      <c r="A36" s="15">
        <v>28</v>
      </c>
      <c r="B36" s="39" t="s">
        <v>120</v>
      </c>
      <c r="C36" s="39">
        <v>10107</v>
      </c>
      <c r="D36" s="66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"Кировская СОШ"</v>
      </c>
      <c r="E36" s="69">
        <v>15</v>
      </c>
      <c r="F36" s="33">
        <v>0</v>
      </c>
      <c r="G36" s="33">
        <v>0</v>
      </c>
      <c r="H36" s="33">
        <v>0</v>
      </c>
      <c r="I36" s="33">
        <v>6</v>
      </c>
      <c r="J36" s="33">
        <v>0</v>
      </c>
      <c r="K36" s="33">
        <v>2</v>
      </c>
      <c r="L36" s="33">
        <v>0</v>
      </c>
      <c r="M36" s="33">
        <v>3</v>
      </c>
      <c r="N36" s="33">
        <v>0</v>
      </c>
      <c r="O36" s="33">
        <v>4</v>
      </c>
      <c r="P36" s="19" t="str">
        <f t="shared" si="1"/>
        <v>Участник</v>
      </c>
    </row>
    <row r="37" spans="1:16" x14ac:dyDescent="0.25">
      <c r="A37" s="15">
        <v>29</v>
      </c>
      <c r="B37" s="39" t="s">
        <v>121</v>
      </c>
      <c r="C37" s="39">
        <v>10107</v>
      </c>
      <c r="D37" s="66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"Кировская СОШ"</v>
      </c>
      <c r="E37" s="69">
        <v>15</v>
      </c>
      <c r="F37" s="33">
        <v>2</v>
      </c>
      <c r="G37" s="33">
        <v>0</v>
      </c>
      <c r="H37" s="33" t="s">
        <v>102</v>
      </c>
      <c r="I37" s="33">
        <v>4</v>
      </c>
      <c r="J37" s="33">
        <v>2</v>
      </c>
      <c r="K37" s="33" t="s">
        <v>102</v>
      </c>
      <c r="L37" s="33">
        <v>0</v>
      </c>
      <c r="M37" s="33">
        <v>3</v>
      </c>
      <c r="N37" s="33">
        <v>0</v>
      </c>
      <c r="O37" s="33">
        <v>4</v>
      </c>
      <c r="P37" s="19" t="str">
        <f t="shared" si="1"/>
        <v>Участник</v>
      </c>
    </row>
    <row r="38" spans="1:16" x14ac:dyDescent="0.25">
      <c r="A38" s="15">
        <v>30</v>
      </c>
      <c r="B38" s="39" t="s">
        <v>122</v>
      </c>
      <c r="C38" s="39">
        <v>10118</v>
      </c>
      <c r="D38" s="66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"Заринская СОШ"</v>
      </c>
      <c r="E38" s="69">
        <v>13</v>
      </c>
      <c r="F38" s="33">
        <v>2</v>
      </c>
      <c r="G38" s="33">
        <v>0</v>
      </c>
      <c r="H38" s="33">
        <v>0</v>
      </c>
      <c r="I38" s="33">
        <v>0</v>
      </c>
      <c r="J38" s="33">
        <v>2</v>
      </c>
      <c r="K38" s="33">
        <v>2</v>
      </c>
      <c r="L38" s="33">
        <v>0</v>
      </c>
      <c r="M38" s="33">
        <v>3</v>
      </c>
      <c r="N38" s="33">
        <v>0</v>
      </c>
      <c r="O38" s="33">
        <v>4</v>
      </c>
      <c r="P38" s="19" t="str">
        <f t="shared" si="1"/>
        <v>Участник</v>
      </c>
    </row>
    <row r="39" spans="1:16" x14ac:dyDescent="0.25">
      <c r="A39" s="15">
        <v>31</v>
      </c>
      <c r="B39" s="39" t="s">
        <v>123</v>
      </c>
      <c r="C39" s="39">
        <v>10109</v>
      </c>
      <c r="D39" s="66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"Костинская СОШ"</v>
      </c>
      <c r="E39" s="69">
        <v>8</v>
      </c>
      <c r="F39" s="33">
        <v>2</v>
      </c>
      <c r="G39" s="33">
        <v>0</v>
      </c>
      <c r="H39" s="33">
        <v>0</v>
      </c>
      <c r="I39" s="33">
        <v>6</v>
      </c>
      <c r="J39" s="33" t="s">
        <v>102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19" t="str">
        <f t="shared" si="1"/>
        <v>Участник</v>
      </c>
    </row>
    <row r="40" spans="1:16" x14ac:dyDescent="0.25">
      <c r="D40" s="60" t="s">
        <v>187</v>
      </c>
      <c r="E40" s="54">
        <f>AVERAGE(E9:E39)</f>
        <v>26.677419354838708</v>
      </c>
      <c r="F40" s="54">
        <f t="shared" ref="F40:O40" si="2">AVERAGE(F9:F39)</f>
        <v>1.935483870967742</v>
      </c>
      <c r="G40" s="54">
        <f t="shared" si="2"/>
        <v>1.1612903225806452</v>
      </c>
      <c r="H40" s="54">
        <f t="shared" si="2"/>
        <v>0.42857142857142855</v>
      </c>
      <c r="I40" s="54">
        <f t="shared" si="2"/>
        <v>5.4</v>
      </c>
      <c r="J40" s="54">
        <f t="shared" si="2"/>
        <v>2.1333333333333333</v>
      </c>
      <c r="K40" s="54">
        <f t="shared" si="2"/>
        <v>4.6896551724137927</v>
      </c>
      <c r="L40" s="54">
        <f t="shared" si="2"/>
        <v>2.6129032258064515</v>
      </c>
      <c r="M40" s="54">
        <f t="shared" si="2"/>
        <v>2.5161290322580645</v>
      </c>
      <c r="N40" s="54">
        <f t="shared" si="2"/>
        <v>2.129032258064516</v>
      </c>
      <c r="O40" s="54">
        <f t="shared" si="2"/>
        <v>4.4000000000000004</v>
      </c>
    </row>
    <row r="41" spans="1:16" x14ac:dyDescent="0.25">
      <c r="D41" s="60" t="s">
        <v>188</v>
      </c>
      <c r="E41" s="60">
        <v>33.799999999999997</v>
      </c>
      <c r="F41" s="70">
        <v>32</v>
      </c>
      <c r="G41" s="70">
        <v>20</v>
      </c>
      <c r="H41" s="70">
        <v>7</v>
      </c>
      <c r="I41" s="70">
        <v>54</v>
      </c>
      <c r="J41" s="70">
        <v>35</v>
      </c>
      <c r="K41" s="70">
        <v>47</v>
      </c>
      <c r="L41" s="70">
        <v>29</v>
      </c>
      <c r="M41" s="70">
        <v>42</v>
      </c>
      <c r="N41" s="70">
        <v>22</v>
      </c>
      <c r="O41" s="70">
        <v>37</v>
      </c>
    </row>
    <row r="42" spans="1:16" x14ac:dyDescent="0.25">
      <c r="D42" s="87" t="s">
        <v>189</v>
      </c>
      <c r="E42" s="87"/>
      <c r="F42" s="70">
        <v>35</v>
      </c>
      <c r="G42" s="70">
        <v>61</v>
      </c>
      <c r="H42" s="70">
        <v>3</v>
      </c>
      <c r="I42" s="70">
        <v>13</v>
      </c>
      <c r="J42" s="70">
        <v>35</v>
      </c>
      <c r="K42" s="70">
        <v>13</v>
      </c>
      <c r="L42" s="70">
        <v>52</v>
      </c>
      <c r="M42" s="70">
        <v>19</v>
      </c>
      <c r="N42" s="70">
        <v>55</v>
      </c>
      <c r="O42" s="70">
        <v>19</v>
      </c>
    </row>
  </sheetData>
  <mergeCells count="14">
    <mergeCell ref="D6:D8"/>
    <mergeCell ref="P6:P8"/>
    <mergeCell ref="D42:E42"/>
    <mergeCell ref="F6:O6"/>
    <mergeCell ref="A1:A4"/>
    <mergeCell ref="E6:E7"/>
    <mergeCell ref="B1:P1"/>
    <mergeCell ref="B2:P2"/>
    <mergeCell ref="B3:P3"/>
    <mergeCell ref="B4:P4"/>
    <mergeCell ref="B5:P5"/>
    <mergeCell ref="A6:A8"/>
    <mergeCell ref="B6:B8"/>
    <mergeCell ref="C6:C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0"/>
  <sheetViews>
    <sheetView workbookViewId="0">
      <selection activeCell="A13" sqref="A13:Q13"/>
    </sheetView>
  </sheetViews>
  <sheetFormatPr defaultRowHeight="15.75" x14ac:dyDescent="0.25"/>
  <cols>
    <col min="1" max="1" width="6.5703125" style="9" customWidth="1"/>
    <col min="2" max="2" width="27.140625" style="1" customWidth="1"/>
    <col min="3" max="3" width="11.5703125" style="9" hidden="1" customWidth="1"/>
    <col min="4" max="4" width="40.5703125" style="18" customWidth="1"/>
    <col min="5" max="5" width="11.28515625" style="9" customWidth="1"/>
    <col min="6" max="15" width="6" style="9" customWidth="1"/>
    <col min="16" max="16" width="14.7109375" style="9" customWidth="1"/>
    <col min="17" max="17" width="23.85546875" style="9" customWidth="1"/>
    <col min="18" max="16384" width="9.140625" style="9"/>
  </cols>
  <sheetData>
    <row r="1" spans="1:17" x14ac:dyDescent="0.25">
      <c r="A1" s="86"/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</row>
    <row r="2" spans="1:17" ht="15.75" customHeight="1" x14ac:dyDescent="0.25">
      <c r="A2" s="86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1:17" x14ac:dyDescent="0.25">
      <c r="A3" s="86"/>
      <c r="B3" s="96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</row>
    <row r="4" spans="1:17" x14ac:dyDescent="0.25">
      <c r="A4" s="86"/>
      <c r="B4" s="96" t="s">
        <v>85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</row>
    <row r="5" spans="1:17" s="59" customFormat="1" x14ac:dyDescent="0.25">
      <c r="B5" s="96" t="s">
        <v>191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</row>
    <row r="6" spans="1:17" ht="31.5" customHeight="1" x14ac:dyDescent="0.25">
      <c r="A6" s="100" t="s">
        <v>3</v>
      </c>
      <c r="B6" s="88" t="s">
        <v>4</v>
      </c>
      <c r="C6" s="87" t="s">
        <v>34</v>
      </c>
      <c r="D6" s="100" t="s">
        <v>5</v>
      </c>
      <c r="E6" s="87" t="s">
        <v>6</v>
      </c>
      <c r="F6" s="104" t="s">
        <v>83</v>
      </c>
      <c r="G6" s="104"/>
      <c r="H6" s="104"/>
      <c r="I6" s="104"/>
      <c r="J6" s="104"/>
      <c r="K6" s="104"/>
      <c r="L6" s="104"/>
      <c r="M6" s="104"/>
      <c r="N6" s="104"/>
      <c r="O6" s="104"/>
      <c r="P6" s="88" t="s">
        <v>7</v>
      </c>
      <c r="Q6" s="109" t="s">
        <v>192</v>
      </c>
    </row>
    <row r="7" spans="1:17" x14ac:dyDescent="0.25">
      <c r="A7" s="101"/>
      <c r="B7" s="99"/>
      <c r="C7" s="87"/>
      <c r="D7" s="101"/>
      <c r="E7" s="87"/>
      <c r="F7" s="20">
        <v>1</v>
      </c>
      <c r="G7" s="20">
        <v>2</v>
      </c>
      <c r="H7" s="20">
        <v>3</v>
      </c>
      <c r="I7" s="20">
        <v>4</v>
      </c>
      <c r="J7" s="20">
        <v>5</v>
      </c>
      <c r="K7" s="20">
        <v>6</v>
      </c>
      <c r="L7" s="20">
        <v>7</v>
      </c>
      <c r="M7" s="20">
        <v>8</v>
      </c>
      <c r="N7" s="20">
        <v>9</v>
      </c>
      <c r="O7" s="20">
        <v>10</v>
      </c>
      <c r="P7" s="89"/>
      <c r="Q7" s="109"/>
    </row>
    <row r="8" spans="1:17" s="59" customFormat="1" x14ac:dyDescent="0.25">
      <c r="A8" s="102"/>
      <c r="B8" s="89"/>
      <c r="C8" s="60"/>
      <c r="D8" s="102"/>
      <c r="E8" s="60">
        <v>80</v>
      </c>
      <c r="F8" s="60">
        <v>6</v>
      </c>
      <c r="G8" s="60">
        <v>6</v>
      </c>
      <c r="H8" s="60">
        <v>6</v>
      </c>
      <c r="I8" s="60">
        <v>10</v>
      </c>
      <c r="J8" s="60">
        <v>6</v>
      </c>
      <c r="K8" s="60">
        <v>10</v>
      </c>
      <c r="L8" s="60">
        <v>9</v>
      </c>
      <c r="M8" s="60">
        <v>6</v>
      </c>
      <c r="N8" s="60">
        <v>9</v>
      </c>
      <c r="O8" s="60">
        <v>12</v>
      </c>
      <c r="P8" s="61"/>
      <c r="Q8" s="109"/>
    </row>
    <row r="9" spans="1:17" s="31" customFormat="1" ht="15.75" customHeight="1" x14ac:dyDescent="0.25">
      <c r="A9" s="28">
        <v>1</v>
      </c>
      <c r="B9" s="73" t="s">
        <v>124</v>
      </c>
      <c r="C9" s="74">
        <v>10104</v>
      </c>
      <c r="D9" s="75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С7=10107,Справочник!$B$10)))))))))))))))))</f>
        <v>МОУ "Верхнесинячихинская СОШ №3"</v>
      </c>
      <c r="E9" s="71">
        <v>61</v>
      </c>
      <c r="F9" s="74">
        <v>6</v>
      </c>
      <c r="G9" s="77">
        <v>0</v>
      </c>
      <c r="H9" s="77">
        <v>0</v>
      </c>
      <c r="I9" s="77">
        <v>10</v>
      </c>
      <c r="J9" s="77">
        <v>6</v>
      </c>
      <c r="K9" s="77">
        <v>10</v>
      </c>
      <c r="L9" s="77">
        <v>9</v>
      </c>
      <c r="M9" s="77">
        <v>3</v>
      </c>
      <c r="N9" s="77">
        <v>9</v>
      </c>
      <c r="O9" s="77">
        <v>8</v>
      </c>
      <c r="P9" s="78" t="str">
        <f>IF(E9=MAX($E$9:$E$39),"Победитель",IF(E9&gt;=MEDIAN($E$9:$E$39),"Призёр","Участник"))</f>
        <v>Победитель</v>
      </c>
      <c r="Q9" s="46" t="s">
        <v>193</v>
      </c>
    </row>
    <row r="10" spans="1:17" ht="18.75" customHeight="1" x14ac:dyDescent="0.25">
      <c r="A10" s="8">
        <v>2</v>
      </c>
      <c r="B10" s="76" t="s">
        <v>125</v>
      </c>
      <c r="C10" s="77">
        <v>10108</v>
      </c>
      <c r="D10" s="72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С7=10107,Справочник!$B$10)))))))))))))))))</f>
        <v>МОУ "Коптеловская СОШ им. Д.Никонова"</v>
      </c>
      <c r="E10" s="71">
        <v>40</v>
      </c>
      <c r="F10" s="77">
        <v>2</v>
      </c>
      <c r="G10" s="77">
        <v>0</v>
      </c>
      <c r="H10" s="77">
        <v>6</v>
      </c>
      <c r="I10" s="77">
        <v>10</v>
      </c>
      <c r="J10" s="77">
        <v>2</v>
      </c>
      <c r="K10" s="77">
        <v>0</v>
      </c>
      <c r="L10" s="77">
        <v>3</v>
      </c>
      <c r="M10" s="77">
        <v>6</v>
      </c>
      <c r="N10" s="77">
        <v>3</v>
      </c>
      <c r="O10" s="77">
        <v>8</v>
      </c>
      <c r="P10" s="78" t="str">
        <f t="shared" ref="P10:P27" si="0">IF(E10=MAX($E$9:$E$39),"Победитель",IF(E10&gt;=MEDIAN($E$9:$E$39),"Призёр","Участник"))</f>
        <v>Призёр</v>
      </c>
      <c r="Q10" s="46" t="s">
        <v>193</v>
      </c>
    </row>
    <row r="11" spans="1:17" x14ac:dyDescent="0.25">
      <c r="A11" s="8">
        <v>3</v>
      </c>
      <c r="B11" s="76" t="s">
        <v>126</v>
      </c>
      <c r="C11" s="77">
        <v>10109</v>
      </c>
      <c r="D11" s="72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С7=10107,Справочник!$B$10)))))))))))))))))</f>
        <v>МОУ "Костинская СОШ"</v>
      </c>
      <c r="E11" s="71">
        <v>34</v>
      </c>
      <c r="F11" s="77">
        <v>4</v>
      </c>
      <c r="G11" s="77">
        <v>3</v>
      </c>
      <c r="H11" s="77">
        <v>0</v>
      </c>
      <c r="I11" s="77">
        <v>6</v>
      </c>
      <c r="J11" s="77">
        <v>4</v>
      </c>
      <c r="K11" s="77">
        <v>0</v>
      </c>
      <c r="L11" s="77">
        <v>0</v>
      </c>
      <c r="M11" s="77">
        <v>6</v>
      </c>
      <c r="N11" s="77">
        <v>3</v>
      </c>
      <c r="O11" s="77">
        <v>8</v>
      </c>
      <c r="P11" s="78" t="s">
        <v>84</v>
      </c>
      <c r="Q11" s="46" t="s">
        <v>193</v>
      </c>
    </row>
    <row r="12" spans="1:17" ht="31.5" x14ac:dyDescent="0.25">
      <c r="A12" s="8">
        <v>4</v>
      </c>
      <c r="B12" s="76" t="s">
        <v>127</v>
      </c>
      <c r="C12" s="77">
        <v>10121</v>
      </c>
      <c r="D12" s="72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С7=10107,Справочник!$B$10)))))))))))))))))</f>
        <v>ФМОУ "Костинская СОШ"- Клевакинская ООШ</v>
      </c>
      <c r="E12" s="71">
        <v>34</v>
      </c>
      <c r="F12" s="77">
        <v>4</v>
      </c>
      <c r="G12" s="77">
        <v>0</v>
      </c>
      <c r="H12" s="77">
        <v>0</v>
      </c>
      <c r="I12" s="77">
        <v>4</v>
      </c>
      <c r="J12" s="77">
        <v>4</v>
      </c>
      <c r="K12" s="77">
        <v>10</v>
      </c>
      <c r="L12" s="77">
        <v>0</v>
      </c>
      <c r="M12" s="77">
        <v>6</v>
      </c>
      <c r="N12" s="77">
        <v>6</v>
      </c>
      <c r="O12" s="77">
        <v>0</v>
      </c>
      <c r="P12" s="78" t="s">
        <v>84</v>
      </c>
      <c r="Q12" s="46" t="s">
        <v>193</v>
      </c>
    </row>
    <row r="13" spans="1:17" x14ac:dyDescent="0.25">
      <c r="A13" s="110">
        <v>5</v>
      </c>
      <c r="B13" s="123" t="s">
        <v>128</v>
      </c>
      <c r="C13" s="124">
        <v>10112</v>
      </c>
      <c r="D13" s="125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С7=10107,Справочник!$B$10)))))))))))))))))</f>
        <v>МОУ "Самоцветская СОШ"</v>
      </c>
      <c r="E13" s="126">
        <v>32</v>
      </c>
      <c r="F13" s="124">
        <v>4</v>
      </c>
      <c r="G13" s="124">
        <v>3</v>
      </c>
      <c r="H13" s="124">
        <v>0</v>
      </c>
      <c r="I13" s="124">
        <v>10</v>
      </c>
      <c r="J13" s="124">
        <v>0</v>
      </c>
      <c r="K13" s="124">
        <v>2</v>
      </c>
      <c r="L13" s="124">
        <v>3</v>
      </c>
      <c r="M13" s="124">
        <v>3</v>
      </c>
      <c r="N13" s="124">
        <v>3</v>
      </c>
      <c r="O13" s="124">
        <v>4</v>
      </c>
      <c r="P13" s="127" t="s">
        <v>84</v>
      </c>
      <c r="Q13" s="117" t="s">
        <v>193</v>
      </c>
    </row>
    <row r="14" spans="1:17" x14ac:dyDescent="0.25">
      <c r="A14" s="8">
        <v>6</v>
      </c>
      <c r="B14" s="76" t="s">
        <v>129</v>
      </c>
      <c r="C14" s="77">
        <v>10105</v>
      </c>
      <c r="D14" s="72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С7=10107,Справочник!$B$10)))))))))))))))))</f>
        <v>МОУ "Деевская СОШ"</v>
      </c>
      <c r="E14" s="71">
        <v>31</v>
      </c>
      <c r="F14" s="77">
        <v>4</v>
      </c>
      <c r="G14" s="77">
        <v>3</v>
      </c>
      <c r="H14" s="77">
        <v>0</v>
      </c>
      <c r="I14" s="77">
        <v>10</v>
      </c>
      <c r="J14" s="77">
        <v>2</v>
      </c>
      <c r="K14" s="77">
        <v>2</v>
      </c>
      <c r="L14" s="77">
        <v>0</v>
      </c>
      <c r="M14" s="77">
        <v>3</v>
      </c>
      <c r="N14" s="77">
        <v>3</v>
      </c>
      <c r="O14" s="77">
        <v>4</v>
      </c>
      <c r="P14" s="78" t="s">
        <v>84</v>
      </c>
      <c r="Q14" s="46" t="s">
        <v>193</v>
      </c>
    </row>
    <row r="15" spans="1:17" x14ac:dyDescent="0.25">
      <c r="A15" s="8">
        <v>7</v>
      </c>
      <c r="B15" s="76" t="s">
        <v>49</v>
      </c>
      <c r="C15" s="77">
        <v>10118</v>
      </c>
      <c r="D15" s="72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С7=10107,Справочник!$B$10)))))))))))))))))</f>
        <v>МОУ "Заринская СОШ"</v>
      </c>
      <c r="E15" s="71">
        <v>29</v>
      </c>
      <c r="F15" s="77">
        <v>0</v>
      </c>
      <c r="G15" s="77">
        <v>0</v>
      </c>
      <c r="H15" s="77">
        <v>0</v>
      </c>
      <c r="I15" s="77">
        <v>8</v>
      </c>
      <c r="J15" s="77">
        <v>2</v>
      </c>
      <c r="K15" s="77">
        <v>2</v>
      </c>
      <c r="L15" s="77">
        <v>3</v>
      </c>
      <c r="M15" s="77">
        <v>3</v>
      </c>
      <c r="N15" s="77">
        <v>3</v>
      </c>
      <c r="O15" s="77">
        <v>8</v>
      </c>
      <c r="P15" s="78" t="s">
        <v>84</v>
      </c>
      <c r="Q15" s="46" t="s">
        <v>193</v>
      </c>
    </row>
    <row r="16" spans="1:17" ht="32.25" customHeight="1" x14ac:dyDescent="0.25">
      <c r="A16" s="8">
        <v>8</v>
      </c>
      <c r="B16" s="76" t="s">
        <v>45</v>
      </c>
      <c r="C16" s="77">
        <v>10121</v>
      </c>
      <c r="D16" s="72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С7=10107,Справочник!$B$10)))))))))))))))))</f>
        <v>ФМОУ "Костинская СОШ"- Клевакинская ООШ</v>
      </c>
      <c r="E16" s="71">
        <v>29</v>
      </c>
      <c r="F16" s="77">
        <v>6</v>
      </c>
      <c r="G16" s="77">
        <v>0</v>
      </c>
      <c r="H16" s="77">
        <v>0</v>
      </c>
      <c r="I16" s="77">
        <v>2</v>
      </c>
      <c r="J16" s="77">
        <v>2</v>
      </c>
      <c r="K16" s="77">
        <v>0</v>
      </c>
      <c r="L16" s="77">
        <v>6</v>
      </c>
      <c r="M16" s="77">
        <v>6</v>
      </c>
      <c r="N16" s="77">
        <v>3</v>
      </c>
      <c r="O16" s="77">
        <v>4</v>
      </c>
      <c r="P16" s="78" t="s">
        <v>84</v>
      </c>
      <c r="Q16" s="46" t="s">
        <v>193</v>
      </c>
    </row>
    <row r="17" spans="1:17" x14ac:dyDescent="0.25">
      <c r="A17" s="8">
        <v>9</v>
      </c>
      <c r="B17" s="76" t="s">
        <v>130</v>
      </c>
      <c r="C17" s="77">
        <v>10109</v>
      </c>
      <c r="D17" s="72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С7=10107,Справочник!$B$10)))))))))))))))))</f>
        <v>МОУ "Костинская СОШ"</v>
      </c>
      <c r="E17" s="71">
        <v>23</v>
      </c>
      <c r="F17" s="77">
        <v>2</v>
      </c>
      <c r="G17" s="77">
        <v>0</v>
      </c>
      <c r="H17" s="77">
        <v>0</v>
      </c>
      <c r="I17" s="77">
        <v>0</v>
      </c>
      <c r="J17" s="77">
        <v>2</v>
      </c>
      <c r="K17" s="77">
        <v>6</v>
      </c>
      <c r="L17" s="77">
        <v>6</v>
      </c>
      <c r="M17" s="77">
        <v>3</v>
      </c>
      <c r="N17" s="77">
        <v>0</v>
      </c>
      <c r="O17" s="77">
        <v>4</v>
      </c>
      <c r="P17" s="78" t="s">
        <v>84</v>
      </c>
      <c r="Q17" s="8"/>
    </row>
    <row r="18" spans="1:17" x14ac:dyDescent="0.25">
      <c r="A18" s="8">
        <v>10</v>
      </c>
      <c r="B18" s="76" t="s">
        <v>131</v>
      </c>
      <c r="C18" s="77">
        <v>10105</v>
      </c>
      <c r="D18" s="72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С7=10107,Справочник!$B$10)))))))))))))))))</f>
        <v>МОУ "Деевская СОШ"</v>
      </c>
      <c r="E18" s="71">
        <v>21</v>
      </c>
      <c r="F18" s="77">
        <v>0</v>
      </c>
      <c r="G18" s="77">
        <v>3</v>
      </c>
      <c r="H18" s="77">
        <v>0</v>
      </c>
      <c r="I18" s="77">
        <v>4</v>
      </c>
      <c r="J18" s="77">
        <v>2</v>
      </c>
      <c r="K18" s="77">
        <v>2</v>
      </c>
      <c r="L18" s="77">
        <v>3</v>
      </c>
      <c r="M18" s="77">
        <v>3</v>
      </c>
      <c r="N18" s="77">
        <v>0</v>
      </c>
      <c r="O18" s="77">
        <v>4</v>
      </c>
      <c r="P18" s="78" t="s">
        <v>84</v>
      </c>
      <c r="Q18" s="8"/>
    </row>
    <row r="19" spans="1:17" x14ac:dyDescent="0.25">
      <c r="A19" s="8">
        <v>11</v>
      </c>
      <c r="B19" s="76" t="s">
        <v>132</v>
      </c>
      <c r="C19" s="77">
        <v>10109</v>
      </c>
      <c r="D19" s="72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С7=10107,Справочник!$B$10)))))))))))))))))</f>
        <v>МОУ "Костинская СОШ"</v>
      </c>
      <c r="E19" s="71">
        <v>21</v>
      </c>
      <c r="F19" s="77">
        <v>2</v>
      </c>
      <c r="G19" s="77">
        <v>0</v>
      </c>
      <c r="H19" s="77">
        <v>0</v>
      </c>
      <c r="I19" s="77">
        <v>2</v>
      </c>
      <c r="J19" s="77">
        <v>0</v>
      </c>
      <c r="K19" s="77">
        <v>2</v>
      </c>
      <c r="L19" s="77">
        <v>6</v>
      </c>
      <c r="M19" s="77">
        <v>3</v>
      </c>
      <c r="N19" s="77">
        <v>6</v>
      </c>
      <c r="O19" s="77">
        <v>0</v>
      </c>
      <c r="P19" s="78" t="s">
        <v>84</v>
      </c>
      <c r="Q19" s="8"/>
    </row>
    <row r="20" spans="1:17" x14ac:dyDescent="0.25">
      <c r="A20" s="8">
        <v>12</v>
      </c>
      <c r="B20" s="76" t="s">
        <v>46</v>
      </c>
      <c r="C20" s="77">
        <v>10109</v>
      </c>
      <c r="D20" s="72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С7=10107,Справочник!$B$10)))))))))))))))))</f>
        <v>МОУ "Костинская СОШ"</v>
      </c>
      <c r="E20" s="71">
        <v>21</v>
      </c>
      <c r="F20" s="77">
        <v>0</v>
      </c>
      <c r="G20" s="77">
        <v>3</v>
      </c>
      <c r="H20" s="77">
        <v>0</v>
      </c>
      <c r="I20" s="77">
        <v>2</v>
      </c>
      <c r="J20" s="77">
        <v>0</v>
      </c>
      <c r="K20" s="77">
        <v>2</v>
      </c>
      <c r="L20" s="77">
        <v>0</v>
      </c>
      <c r="M20" s="77">
        <v>3</v>
      </c>
      <c r="N20" s="77">
        <v>3</v>
      </c>
      <c r="O20" s="77">
        <v>8</v>
      </c>
      <c r="P20" s="78" t="s">
        <v>84</v>
      </c>
      <c r="Q20" s="8"/>
    </row>
    <row r="21" spans="1:17" x14ac:dyDescent="0.25">
      <c r="A21" s="8">
        <v>13</v>
      </c>
      <c r="B21" s="76" t="s">
        <v>47</v>
      </c>
      <c r="C21" s="77">
        <v>10109</v>
      </c>
      <c r="D21" s="72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С7=10107,Справочник!$B$10)))))))))))))))))</f>
        <v>МОУ "Костинская СОШ"</v>
      </c>
      <c r="E21" s="71">
        <v>19</v>
      </c>
      <c r="F21" s="77">
        <v>2</v>
      </c>
      <c r="G21" s="77">
        <v>0</v>
      </c>
      <c r="H21" s="77">
        <v>0</v>
      </c>
      <c r="I21" s="77">
        <v>0</v>
      </c>
      <c r="J21" s="77">
        <v>4</v>
      </c>
      <c r="K21" s="77">
        <v>0</v>
      </c>
      <c r="L21" s="77">
        <v>3</v>
      </c>
      <c r="M21" s="77">
        <v>0</v>
      </c>
      <c r="N21" s="77">
        <v>6</v>
      </c>
      <c r="O21" s="77">
        <v>4</v>
      </c>
      <c r="P21" s="78" t="str">
        <f t="shared" si="0"/>
        <v>Участник</v>
      </c>
      <c r="Q21" s="8"/>
    </row>
    <row r="22" spans="1:17" x14ac:dyDescent="0.25">
      <c r="A22" s="8">
        <v>14</v>
      </c>
      <c r="B22" s="76" t="s">
        <v>133</v>
      </c>
      <c r="C22" s="77">
        <v>10110</v>
      </c>
      <c r="D22" s="72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С7=10107,Справочник!$B$10)))))))))))))))))</f>
        <v>МОУ "Невьянская СОШ"</v>
      </c>
      <c r="E22" s="71">
        <v>18</v>
      </c>
      <c r="F22" s="77">
        <v>2</v>
      </c>
      <c r="G22" s="77">
        <v>0</v>
      </c>
      <c r="H22" s="77">
        <v>0</v>
      </c>
      <c r="I22" s="77">
        <v>6</v>
      </c>
      <c r="J22" s="77">
        <v>2</v>
      </c>
      <c r="K22" s="77">
        <v>2</v>
      </c>
      <c r="L22" s="77">
        <v>3</v>
      </c>
      <c r="M22" s="77">
        <v>0</v>
      </c>
      <c r="N22" s="77">
        <v>3</v>
      </c>
      <c r="O22" s="77">
        <v>0</v>
      </c>
      <c r="P22" s="78" t="str">
        <f t="shared" si="0"/>
        <v>Участник</v>
      </c>
      <c r="Q22" s="8"/>
    </row>
    <row r="23" spans="1:17" x14ac:dyDescent="0.25">
      <c r="A23" s="8">
        <v>15</v>
      </c>
      <c r="B23" s="76" t="s">
        <v>48</v>
      </c>
      <c r="C23" s="77">
        <v>10118</v>
      </c>
      <c r="D23" s="72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С7=10107,Справочник!$B$10)))))))))))))))))</f>
        <v>МОУ "Заринская СОШ"</v>
      </c>
      <c r="E23" s="71">
        <v>18</v>
      </c>
      <c r="F23" s="77">
        <v>0</v>
      </c>
      <c r="G23" s="77">
        <v>3</v>
      </c>
      <c r="H23" s="77">
        <v>0</v>
      </c>
      <c r="I23" s="77">
        <v>0</v>
      </c>
      <c r="J23" s="77">
        <v>2</v>
      </c>
      <c r="K23" s="77">
        <v>4</v>
      </c>
      <c r="L23" s="77">
        <v>0</v>
      </c>
      <c r="M23" s="77">
        <v>6</v>
      </c>
      <c r="N23" s="77">
        <v>3</v>
      </c>
      <c r="O23" s="77">
        <v>0</v>
      </c>
      <c r="P23" s="78" t="str">
        <f t="shared" si="0"/>
        <v>Участник</v>
      </c>
      <c r="Q23" s="8"/>
    </row>
    <row r="24" spans="1:17" ht="33.75" customHeight="1" x14ac:dyDescent="0.25">
      <c r="A24" s="8">
        <v>16</v>
      </c>
      <c r="B24" s="76" t="s">
        <v>134</v>
      </c>
      <c r="C24" s="77">
        <v>10120</v>
      </c>
      <c r="D24" s="72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С7=10107,Справочник!$B$10)))))))))))))))))</f>
        <v>ФМОУ «"Верхнесинячихинская СОШ №2"- Нижнесинячихинская ООШ»</v>
      </c>
      <c r="E24" s="71">
        <v>17</v>
      </c>
      <c r="F24" s="77">
        <v>2</v>
      </c>
      <c r="G24" s="77">
        <v>0</v>
      </c>
      <c r="H24" s="77">
        <v>0</v>
      </c>
      <c r="I24" s="77">
        <v>4</v>
      </c>
      <c r="J24" s="77">
        <v>2</v>
      </c>
      <c r="K24" s="77">
        <v>2</v>
      </c>
      <c r="L24" s="77">
        <v>0</v>
      </c>
      <c r="M24" s="77">
        <v>3</v>
      </c>
      <c r="N24" s="77">
        <v>0</v>
      </c>
      <c r="O24" s="77">
        <v>4</v>
      </c>
      <c r="P24" s="78" t="str">
        <f t="shared" si="0"/>
        <v>Участник</v>
      </c>
      <c r="Q24" s="8"/>
    </row>
    <row r="25" spans="1:17" x14ac:dyDescent="0.25">
      <c r="A25" s="8">
        <v>17</v>
      </c>
      <c r="B25" s="76" t="s">
        <v>135</v>
      </c>
      <c r="C25" s="77">
        <v>10109</v>
      </c>
      <c r="D25" s="72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С7=10107,Справочник!$B$10)))))))))))))))))</f>
        <v>МОУ "Костинская СОШ"</v>
      </c>
      <c r="E25" s="71">
        <v>13</v>
      </c>
      <c r="F25" s="77">
        <v>0</v>
      </c>
      <c r="G25" s="77">
        <v>3</v>
      </c>
      <c r="H25" s="77">
        <v>0</v>
      </c>
      <c r="I25" s="77">
        <v>2</v>
      </c>
      <c r="J25" s="77">
        <v>2</v>
      </c>
      <c r="K25" s="77">
        <v>6</v>
      </c>
      <c r="L25" s="77">
        <v>0</v>
      </c>
      <c r="M25" s="77">
        <v>0</v>
      </c>
      <c r="N25" s="77">
        <v>0</v>
      </c>
      <c r="O25" s="77">
        <v>0</v>
      </c>
      <c r="P25" s="78" t="str">
        <f t="shared" si="0"/>
        <v>Участник</v>
      </c>
      <c r="Q25" s="8"/>
    </row>
    <row r="26" spans="1:17" ht="33" customHeight="1" x14ac:dyDescent="0.25">
      <c r="A26" s="8">
        <v>18</v>
      </c>
      <c r="B26" s="76" t="s">
        <v>136</v>
      </c>
      <c r="C26" s="77">
        <v>10102</v>
      </c>
      <c r="D26" s="72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С7=10107,Справочник!$B$10)))))))))))))))))</f>
        <v>ФМОУ "Верхнесинячихинская СОШ№3"- Бубчиковская СОШ</v>
      </c>
      <c r="E26" s="71">
        <v>11</v>
      </c>
      <c r="F26" s="77">
        <v>0</v>
      </c>
      <c r="G26" s="77">
        <v>0</v>
      </c>
      <c r="H26" s="77">
        <v>0</v>
      </c>
      <c r="I26" s="77">
        <v>6</v>
      </c>
      <c r="J26" s="77">
        <v>0</v>
      </c>
      <c r="K26" s="77">
        <v>2</v>
      </c>
      <c r="L26" s="77">
        <v>0</v>
      </c>
      <c r="M26" s="77">
        <v>3</v>
      </c>
      <c r="N26" s="77">
        <v>0</v>
      </c>
      <c r="O26" s="77">
        <v>0</v>
      </c>
      <c r="P26" s="78" t="str">
        <f t="shared" si="0"/>
        <v>Участник</v>
      </c>
      <c r="Q26" s="8"/>
    </row>
    <row r="27" spans="1:17" x14ac:dyDescent="0.25">
      <c r="A27" s="8">
        <v>19</v>
      </c>
      <c r="B27" s="76" t="s">
        <v>137</v>
      </c>
      <c r="C27" s="77">
        <v>10105</v>
      </c>
      <c r="D27" s="72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С7=10107,Справочник!$B$10)))))))))))))))))</f>
        <v>МОУ "Деевская СОШ"</v>
      </c>
      <c r="E27" s="71">
        <v>8</v>
      </c>
      <c r="F27" s="77" t="s">
        <v>102</v>
      </c>
      <c r="G27" s="77">
        <v>0</v>
      </c>
      <c r="H27" s="77" t="s">
        <v>102</v>
      </c>
      <c r="I27" s="77">
        <v>4</v>
      </c>
      <c r="J27" s="77">
        <v>4</v>
      </c>
      <c r="K27" s="77" t="s">
        <v>102</v>
      </c>
      <c r="L27" s="77" t="s">
        <v>102</v>
      </c>
      <c r="M27" s="77" t="s">
        <v>102</v>
      </c>
      <c r="N27" s="77" t="s">
        <v>102</v>
      </c>
      <c r="O27" s="77" t="s">
        <v>102</v>
      </c>
      <c r="P27" s="78" t="str">
        <f t="shared" si="0"/>
        <v>Участник</v>
      </c>
      <c r="Q27" s="8"/>
    </row>
    <row r="28" spans="1:17" x14ac:dyDescent="0.25">
      <c r="D28" s="60" t="s">
        <v>187</v>
      </c>
      <c r="E28" s="54">
        <f>AVERAGE(E9:E27)</f>
        <v>25.263157894736842</v>
      </c>
      <c r="F28" s="54">
        <f t="shared" ref="F28:O28" si="1">AVERAGE(F9:F27)</f>
        <v>2.2222222222222223</v>
      </c>
      <c r="G28" s="54">
        <f t="shared" si="1"/>
        <v>1.1052631578947369</v>
      </c>
      <c r="H28" s="54">
        <f t="shared" si="1"/>
        <v>0.33333333333333331</v>
      </c>
      <c r="I28" s="54">
        <f t="shared" si="1"/>
        <v>4.7368421052631575</v>
      </c>
      <c r="J28" s="54">
        <f t="shared" si="1"/>
        <v>2.2105263157894739</v>
      </c>
      <c r="K28" s="54">
        <f t="shared" si="1"/>
        <v>3</v>
      </c>
      <c r="L28" s="54">
        <f t="shared" si="1"/>
        <v>2.5</v>
      </c>
      <c r="M28" s="54">
        <f t="shared" si="1"/>
        <v>3.3333333333333335</v>
      </c>
      <c r="N28" s="54">
        <f t="shared" si="1"/>
        <v>3</v>
      </c>
      <c r="O28" s="54">
        <f t="shared" si="1"/>
        <v>3.7777777777777777</v>
      </c>
    </row>
    <row r="29" spans="1:17" x14ac:dyDescent="0.25">
      <c r="D29" s="60" t="s">
        <v>188</v>
      </c>
      <c r="E29" s="60">
        <v>40.6</v>
      </c>
      <c r="F29" s="60">
        <v>37</v>
      </c>
      <c r="G29" s="60">
        <v>18</v>
      </c>
      <c r="H29" s="60">
        <v>5</v>
      </c>
      <c r="I29" s="60">
        <v>47</v>
      </c>
      <c r="J29" s="60">
        <v>37</v>
      </c>
      <c r="K29" s="60">
        <v>30</v>
      </c>
      <c r="L29" s="60">
        <v>28</v>
      </c>
      <c r="M29" s="60">
        <v>55</v>
      </c>
      <c r="N29" s="60">
        <v>33</v>
      </c>
      <c r="O29" s="60">
        <v>19</v>
      </c>
    </row>
    <row r="30" spans="1:17" x14ac:dyDescent="0.25">
      <c r="D30" s="87" t="s">
        <v>189</v>
      </c>
      <c r="E30" s="87"/>
      <c r="F30" s="60">
        <v>26</v>
      </c>
      <c r="G30" s="60">
        <v>63</v>
      </c>
      <c r="H30" s="60">
        <v>95</v>
      </c>
      <c r="I30" s="60">
        <v>16</v>
      </c>
      <c r="J30" s="60">
        <v>21</v>
      </c>
      <c r="K30" s="60">
        <v>26</v>
      </c>
      <c r="L30" s="60">
        <v>42</v>
      </c>
      <c r="M30" s="60">
        <v>21</v>
      </c>
      <c r="N30" s="60">
        <v>32</v>
      </c>
      <c r="O30" s="60">
        <v>37</v>
      </c>
    </row>
  </sheetData>
  <mergeCells count="15">
    <mergeCell ref="A1:A4"/>
    <mergeCell ref="C6:C7"/>
    <mergeCell ref="E6:E7"/>
    <mergeCell ref="P6:P7"/>
    <mergeCell ref="B1:P1"/>
    <mergeCell ref="B2:P2"/>
    <mergeCell ref="B3:P3"/>
    <mergeCell ref="B5:P5"/>
    <mergeCell ref="A6:A8"/>
    <mergeCell ref="B6:B8"/>
    <mergeCell ref="D6:D8"/>
    <mergeCell ref="Q6:Q8"/>
    <mergeCell ref="D30:E30"/>
    <mergeCell ref="B4:P4"/>
    <mergeCell ref="F6:O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"/>
  <sheetViews>
    <sheetView workbookViewId="0">
      <selection activeCell="A16" sqref="A16:Q16"/>
    </sheetView>
  </sheetViews>
  <sheetFormatPr defaultRowHeight="15.75" x14ac:dyDescent="0.25"/>
  <cols>
    <col min="1" max="1" width="6.5703125" style="1" customWidth="1"/>
    <col min="2" max="2" width="36.28515625" style="1" customWidth="1"/>
    <col min="3" max="3" width="0.42578125" style="21" customWidth="1"/>
    <col min="4" max="4" width="41.140625" style="1" customWidth="1"/>
    <col min="5" max="5" width="11.28515625" style="21" customWidth="1"/>
    <col min="6" max="15" width="6" style="1" customWidth="1"/>
    <col min="16" max="16" width="14.85546875" style="1" customWidth="1"/>
    <col min="17" max="17" width="27.85546875" style="1" customWidth="1"/>
    <col min="18" max="16384" width="9.140625" style="1"/>
  </cols>
  <sheetData>
    <row r="1" spans="1:17" x14ac:dyDescent="0.25">
      <c r="A1" s="103"/>
      <c r="B1" s="90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</row>
    <row r="2" spans="1:17" ht="15.75" customHeight="1" x14ac:dyDescent="0.25">
      <c r="A2" s="103"/>
      <c r="B2" s="106" t="s">
        <v>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</row>
    <row r="3" spans="1:17" x14ac:dyDescent="0.25">
      <c r="A3" s="103"/>
      <c r="B3" s="106" t="s">
        <v>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8"/>
    </row>
    <row r="4" spans="1:17" x14ac:dyDescent="0.25">
      <c r="A4" s="103"/>
      <c r="B4" s="106" t="s">
        <v>85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</row>
    <row r="5" spans="1:17" s="62" customFormat="1" x14ac:dyDescent="0.25">
      <c r="B5" s="106" t="s">
        <v>194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8"/>
    </row>
    <row r="6" spans="1:17" ht="31.5" customHeight="1" x14ac:dyDescent="0.25">
      <c r="A6" s="88" t="s">
        <v>3</v>
      </c>
      <c r="B6" s="88" t="s">
        <v>4</v>
      </c>
      <c r="C6" s="104" t="s">
        <v>34</v>
      </c>
      <c r="D6" s="88" t="s">
        <v>5</v>
      </c>
      <c r="E6" s="104" t="s">
        <v>6</v>
      </c>
      <c r="F6" s="104" t="s">
        <v>83</v>
      </c>
      <c r="G6" s="104"/>
      <c r="H6" s="104"/>
      <c r="I6" s="104"/>
      <c r="J6" s="104"/>
      <c r="K6" s="104"/>
      <c r="L6" s="104"/>
      <c r="M6" s="104"/>
      <c r="N6" s="104"/>
      <c r="O6" s="104"/>
      <c r="P6" s="88" t="s">
        <v>7</v>
      </c>
      <c r="Q6" s="104" t="s">
        <v>195</v>
      </c>
    </row>
    <row r="7" spans="1:17" x14ac:dyDescent="0.25">
      <c r="A7" s="99"/>
      <c r="B7" s="99"/>
      <c r="C7" s="104"/>
      <c r="D7" s="99"/>
      <c r="E7" s="104"/>
      <c r="F7" s="10">
        <v>1</v>
      </c>
      <c r="G7" s="10">
        <v>2</v>
      </c>
      <c r="H7" s="10">
        <v>3</v>
      </c>
      <c r="I7" s="10">
        <v>4</v>
      </c>
      <c r="J7" s="10">
        <v>5</v>
      </c>
      <c r="K7" s="10">
        <v>6</v>
      </c>
      <c r="L7" s="10">
        <v>7</v>
      </c>
      <c r="M7" s="10">
        <v>8</v>
      </c>
      <c r="N7" s="10">
        <v>9</v>
      </c>
      <c r="O7" s="10">
        <v>10</v>
      </c>
      <c r="P7" s="99"/>
      <c r="Q7" s="104"/>
    </row>
    <row r="8" spans="1:17" s="62" customFormat="1" x14ac:dyDescent="0.25">
      <c r="A8" s="89"/>
      <c r="B8" s="89"/>
      <c r="C8" s="63"/>
      <c r="D8" s="89"/>
      <c r="E8" s="63">
        <v>80</v>
      </c>
      <c r="F8" s="63">
        <v>6</v>
      </c>
      <c r="G8" s="63">
        <v>6</v>
      </c>
      <c r="H8" s="63">
        <v>6</v>
      </c>
      <c r="I8" s="63">
        <v>10</v>
      </c>
      <c r="J8" s="63">
        <v>6</v>
      </c>
      <c r="K8" s="63">
        <v>10</v>
      </c>
      <c r="L8" s="63">
        <v>9</v>
      </c>
      <c r="M8" s="63">
        <v>6</v>
      </c>
      <c r="N8" s="63">
        <v>9</v>
      </c>
      <c r="O8" s="63">
        <v>12</v>
      </c>
      <c r="P8" s="89"/>
      <c r="Q8" s="104"/>
    </row>
    <row r="9" spans="1:17" s="34" customFormat="1" x14ac:dyDescent="0.25">
      <c r="A9" s="30">
        <v>1</v>
      </c>
      <c r="B9" s="44" t="s">
        <v>138</v>
      </c>
      <c r="C9" s="40">
        <v>10104</v>
      </c>
      <c r="D9" s="3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№3"</v>
      </c>
      <c r="E9" s="29">
        <v>57</v>
      </c>
      <c r="F9" s="41">
        <v>0</v>
      </c>
      <c r="G9" s="33">
        <v>6</v>
      </c>
      <c r="H9" s="33">
        <v>6</v>
      </c>
      <c r="I9" s="33">
        <v>10</v>
      </c>
      <c r="J9" s="33">
        <v>4</v>
      </c>
      <c r="K9" s="33">
        <v>10</v>
      </c>
      <c r="L9" s="33">
        <v>9</v>
      </c>
      <c r="M9" s="33">
        <v>6</v>
      </c>
      <c r="N9" s="33">
        <v>6</v>
      </c>
      <c r="O9" s="33">
        <v>0</v>
      </c>
      <c r="P9" s="38" t="str">
        <f>IF(E9=MAX($E$9:$E$38),"Победитель",IF(E9&gt;=MEDIAN($E$9:$E$38),"Призёр","Участник"))</f>
        <v>Победитель</v>
      </c>
      <c r="Q9" s="38" t="s">
        <v>193</v>
      </c>
    </row>
    <row r="10" spans="1:17" x14ac:dyDescent="0.25">
      <c r="A10" s="15">
        <v>2</v>
      </c>
      <c r="B10" s="25" t="s">
        <v>54</v>
      </c>
      <c r="C10" s="26">
        <v>10110</v>
      </c>
      <c r="D10" s="15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"Невьянская СОШ"</v>
      </c>
      <c r="E10" s="29">
        <v>50</v>
      </c>
      <c r="F10" s="43">
        <v>6</v>
      </c>
      <c r="G10" s="33">
        <v>0</v>
      </c>
      <c r="H10" s="33">
        <v>6</v>
      </c>
      <c r="I10" s="33">
        <v>10</v>
      </c>
      <c r="J10" s="33">
        <v>6</v>
      </c>
      <c r="K10" s="33">
        <v>0</v>
      </c>
      <c r="L10" s="33">
        <v>6</v>
      </c>
      <c r="M10" s="33">
        <v>6</v>
      </c>
      <c r="N10" s="33">
        <v>6</v>
      </c>
      <c r="O10" s="33">
        <v>4</v>
      </c>
      <c r="P10" s="38" t="str">
        <f>IF(E10=MAX($E$9:$E$38),"Победитель",IF(E10&gt;=MEDIAN($E$9:$E$38),"Призёр","Участник"))</f>
        <v>Призёр</v>
      </c>
      <c r="Q10" s="38" t="s">
        <v>193</v>
      </c>
    </row>
    <row r="11" spans="1:17" x14ac:dyDescent="0.25">
      <c r="A11" s="15">
        <v>3</v>
      </c>
      <c r="B11" s="25" t="s">
        <v>50</v>
      </c>
      <c r="C11" s="26">
        <v>10109</v>
      </c>
      <c r="D11" s="15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"Костинская СОШ"</v>
      </c>
      <c r="E11" s="29">
        <v>35</v>
      </c>
      <c r="F11" s="43">
        <v>4</v>
      </c>
      <c r="G11" s="33">
        <v>0</v>
      </c>
      <c r="H11" s="33">
        <v>0</v>
      </c>
      <c r="I11" s="33">
        <v>8</v>
      </c>
      <c r="J11" s="33">
        <v>4</v>
      </c>
      <c r="K11" s="33">
        <v>0</v>
      </c>
      <c r="L11" s="33">
        <v>6</v>
      </c>
      <c r="M11" s="33">
        <v>3</v>
      </c>
      <c r="N11" s="33">
        <v>6</v>
      </c>
      <c r="O11" s="33">
        <v>4</v>
      </c>
      <c r="P11" s="38" t="s">
        <v>84</v>
      </c>
      <c r="Q11" s="38" t="s">
        <v>193</v>
      </c>
    </row>
    <row r="12" spans="1:17" x14ac:dyDescent="0.25">
      <c r="A12" s="15">
        <v>4</v>
      </c>
      <c r="B12" s="25" t="s">
        <v>51</v>
      </c>
      <c r="C12" s="26">
        <v>10109</v>
      </c>
      <c r="D12" s="15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"Костинская СОШ"</v>
      </c>
      <c r="E12" s="29">
        <v>35</v>
      </c>
      <c r="F12" s="43">
        <v>4</v>
      </c>
      <c r="G12" s="33">
        <v>3</v>
      </c>
      <c r="H12" s="33">
        <v>0</v>
      </c>
      <c r="I12" s="33">
        <v>6</v>
      </c>
      <c r="J12" s="33">
        <v>2</v>
      </c>
      <c r="K12" s="33">
        <v>2</v>
      </c>
      <c r="L12" s="33">
        <v>6</v>
      </c>
      <c r="M12" s="33">
        <v>6</v>
      </c>
      <c r="N12" s="33">
        <v>6</v>
      </c>
      <c r="O12" s="33">
        <v>0</v>
      </c>
      <c r="P12" s="38" t="s">
        <v>84</v>
      </c>
      <c r="Q12" s="38" t="s">
        <v>193</v>
      </c>
    </row>
    <row r="13" spans="1:17" x14ac:dyDescent="0.25">
      <c r="A13" s="15">
        <v>5</v>
      </c>
      <c r="B13" s="25" t="s">
        <v>53</v>
      </c>
      <c r="C13" s="26">
        <v>10109</v>
      </c>
      <c r="D13" s="15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"Костинская СОШ"</v>
      </c>
      <c r="E13" s="29">
        <v>34</v>
      </c>
      <c r="F13" s="43">
        <v>4</v>
      </c>
      <c r="G13" s="33">
        <v>0</v>
      </c>
      <c r="H13" s="33">
        <v>0</v>
      </c>
      <c r="I13" s="33">
        <v>10</v>
      </c>
      <c r="J13" s="33">
        <v>6</v>
      </c>
      <c r="K13" s="33">
        <v>2</v>
      </c>
      <c r="L13" s="33">
        <v>3</v>
      </c>
      <c r="M13" s="33">
        <v>3</v>
      </c>
      <c r="N13" s="33">
        <v>6</v>
      </c>
      <c r="O13" s="33">
        <v>0</v>
      </c>
      <c r="P13" s="38" t="s">
        <v>84</v>
      </c>
      <c r="Q13" s="38" t="s">
        <v>193</v>
      </c>
    </row>
    <row r="14" spans="1:17" x14ac:dyDescent="0.25">
      <c r="A14" s="15">
        <v>6</v>
      </c>
      <c r="B14" s="25" t="s">
        <v>52</v>
      </c>
      <c r="C14" s="26">
        <v>10109</v>
      </c>
      <c r="D14" s="15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"Костинская СОШ"</v>
      </c>
      <c r="E14" s="29">
        <v>32</v>
      </c>
      <c r="F14" s="43">
        <v>2</v>
      </c>
      <c r="G14" s="33">
        <v>3</v>
      </c>
      <c r="H14" s="33">
        <v>6</v>
      </c>
      <c r="I14" s="33">
        <v>10</v>
      </c>
      <c r="J14" s="33">
        <v>2</v>
      </c>
      <c r="K14" s="33">
        <v>0</v>
      </c>
      <c r="L14" s="33">
        <v>0</v>
      </c>
      <c r="M14" s="33">
        <v>3</v>
      </c>
      <c r="N14" s="33">
        <v>6</v>
      </c>
      <c r="O14" s="33">
        <v>0</v>
      </c>
      <c r="P14" s="38" t="s">
        <v>84</v>
      </c>
      <c r="Q14" s="38" t="s">
        <v>193</v>
      </c>
    </row>
    <row r="15" spans="1:17" x14ac:dyDescent="0.25">
      <c r="A15" s="15">
        <v>7</v>
      </c>
      <c r="B15" s="25" t="s">
        <v>59</v>
      </c>
      <c r="C15" s="26">
        <v>10109</v>
      </c>
      <c r="D15" s="15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"Костинская СОШ"</v>
      </c>
      <c r="E15" s="29">
        <v>32</v>
      </c>
      <c r="F15" s="43">
        <v>4</v>
      </c>
      <c r="G15" s="33" t="s">
        <v>102</v>
      </c>
      <c r="H15" s="33">
        <v>6</v>
      </c>
      <c r="I15" s="33">
        <v>10</v>
      </c>
      <c r="J15" s="33">
        <v>6</v>
      </c>
      <c r="K15" s="33">
        <v>6</v>
      </c>
      <c r="L15" s="33">
        <v>0</v>
      </c>
      <c r="M15" s="33" t="s">
        <v>102</v>
      </c>
      <c r="N15" s="33" t="s">
        <v>102</v>
      </c>
      <c r="O15" s="33" t="s">
        <v>102</v>
      </c>
      <c r="P15" s="38" t="s">
        <v>84</v>
      </c>
      <c r="Q15" s="38" t="s">
        <v>193</v>
      </c>
    </row>
    <row r="16" spans="1:17" x14ac:dyDescent="0.25">
      <c r="A16" s="113">
        <v>8</v>
      </c>
      <c r="B16" s="118" t="s">
        <v>139</v>
      </c>
      <c r="C16" s="119">
        <v>10112</v>
      </c>
      <c r="D16" s="113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"Самоцветская СОШ"</v>
      </c>
      <c r="E16" s="120">
        <v>26</v>
      </c>
      <c r="F16" s="121">
        <v>0</v>
      </c>
      <c r="G16" s="122">
        <v>0</v>
      </c>
      <c r="H16" s="122">
        <v>0</v>
      </c>
      <c r="I16" s="122">
        <v>6</v>
      </c>
      <c r="J16" s="122">
        <v>2</v>
      </c>
      <c r="K16" s="122">
        <v>2</v>
      </c>
      <c r="L16" s="122">
        <v>3</v>
      </c>
      <c r="M16" s="122">
        <v>6</v>
      </c>
      <c r="N16" s="122">
        <v>3</v>
      </c>
      <c r="O16" s="122">
        <v>4</v>
      </c>
      <c r="P16" s="116" t="s">
        <v>84</v>
      </c>
      <c r="Q16" s="116" t="s">
        <v>193</v>
      </c>
    </row>
    <row r="17" spans="1:17" x14ac:dyDescent="0.25">
      <c r="A17" s="15">
        <v>9</v>
      </c>
      <c r="B17" s="25" t="s">
        <v>57</v>
      </c>
      <c r="C17" s="26">
        <v>10109</v>
      </c>
      <c r="D17" s="15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"Костинская СОШ"</v>
      </c>
      <c r="E17" s="29">
        <v>24</v>
      </c>
      <c r="F17" s="43">
        <v>0</v>
      </c>
      <c r="G17" s="33">
        <v>0</v>
      </c>
      <c r="H17" s="33">
        <v>0</v>
      </c>
      <c r="I17" s="33">
        <v>4</v>
      </c>
      <c r="J17" s="33">
        <v>0</v>
      </c>
      <c r="K17" s="33">
        <v>0</v>
      </c>
      <c r="L17" s="33">
        <v>3</v>
      </c>
      <c r="M17" s="33">
        <v>0</v>
      </c>
      <c r="N17" s="33">
        <v>9</v>
      </c>
      <c r="O17" s="33">
        <v>8</v>
      </c>
      <c r="P17" s="38" t="str">
        <f t="shared" ref="P17:P23" si="0">IF(E17=MAX($E$9:$E$38),"Победитель",IF(E17&gt;=MEDIAN($E$9:$E$38),"Призёр","Участник"))</f>
        <v>Участник</v>
      </c>
      <c r="Q17" s="38" t="s">
        <v>193</v>
      </c>
    </row>
    <row r="18" spans="1:17" x14ac:dyDescent="0.25">
      <c r="A18" s="15">
        <v>10</v>
      </c>
      <c r="B18" s="25" t="s">
        <v>55</v>
      </c>
      <c r="C18" s="26">
        <v>10110</v>
      </c>
      <c r="D18" s="15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"Невьянская СОШ"</v>
      </c>
      <c r="E18" s="29">
        <v>23</v>
      </c>
      <c r="F18" s="43">
        <v>4</v>
      </c>
      <c r="G18" s="33">
        <v>0</v>
      </c>
      <c r="H18" s="33">
        <v>0</v>
      </c>
      <c r="I18" s="33">
        <v>2</v>
      </c>
      <c r="J18" s="33">
        <v>4</v>
      </c>
      <c r="K18" s="33">
        <v>0</v>
      </c>
      <c r="L18" s="33">
        <v>3</v>
      </c>
      <c r="M18" s="33">
        <v>3</v>
      </c>
      <c r="N18" s="33">
        <v>3</v>
      </c>
      <c r="O18" s="33">
        <v>4</v>
      </c>
      <c r="P18" s="38" t="str">
        <f t="shared" si="0"/>
        <v>Участник</v>
      </c>
      <c r="Q18" s="15"/>
    </row>
    <row r="19" spans="1:17" x14ac:dyDescent="0.25">
      <c r="A19" s="15">
        <v>11</v>
      </c>
      <c r="B19" s="25" t="s">
        <v>140</v>
      </c>
      <c r="C19" s="26">
        <v>10103</v>
      </c>
      <c r="D19" s="15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"Верхнесинячихинская СОШ №2"</v>
      </c>
      <c r="E19" s="29">
        <v>18</v>
      </c>
      <c r="F19" s="43">
        <v>2</v>
      </c>
      <c r="G19" s="33">
        <v>0</v>
      </c>
      <c r="H19" s="33">
        <v>0</v>
      </c>
      <c r="I19" s="33">
        <v>0</v>
      </c>
      <c r="J19" s="33">
        <v>4</v>
      </c>
      <c r="K19" s="33">
        <v>0</v>
      </c>
      <c r="L19" s="33">
        <v>6</v>
      </c>
      <c r="M19" s="33">
        <v>3</v>
      </c>
      <c r="N19" s="33">
        <v>3</v>
      </c>
      <c r="O19" s="33">
        <v>0</v>
      </c>
      <c r="P19" s="38" t="str">
        <f t="shared" si="0"/>
        <v>Участник</v>
      </c>
      <c r="Q19" s="15"/>
    </row>
    <row r="20" spans="1:17" x14ac:dyDescent="0.25">
      <c r="A20" s="15">
        <v>12</v>
      </c>
      <c r="B20" s="25" t="s">
        <v>141</v>
      </c>
      <c r="C20" s="26">
        <v>10103</v>
      </c>
      <c r="D20" s="15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"Верхнесинячихинская СОШ №2"</v>
      </c>
      <c r="E20" s="29">
        <v>14</v>
      </c>
      <c r="F20" s="43">
        <v>0</v>
      </c>
      <c r="G20" s="33">
        <v>0</v>
      </c>
      <c r="H20" s="33">
        <v>0</v>
      </c>
      <c r="I20" s="33">
        <v>6</v>
      </c>
      <c r="J20" s="33">
        <v>0</v>
      </c>
      <c r="K20" s="33">
        <v>2</v>
      </c>
      <c r="L20" s="33">
        <v>3</v>
      </c>
      <c r="M20" s="33">
        <v>3</v>
      </c>
      <c r="N20" s="33">
        <v>0</v>
      </c>
      <c r="O20" s="33">
        <v>0</v>
      </c>
      <c r="P20" s="38" t="str">
        <f t="shared" si="0"/>
        <v>Участник</v>
      </c>
      <c r="Q20" s="15"/>
    </row>
    <row r="21" spans="1:17" s="35" customFormat="1" ht="31.5" x14ac:dyDescent="0.25">
      <c r="A21" s="15">
        <v>13</v>
      </c>
      <c r="B21" s="13" t="s">
        <v>142</v>
      </c>
      <c r="C21" s="33">
        <v>10108</v>
      </c>
      <c r="D21" s="15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"Коптеловская СОШ им. Д.Никонова"</v>
      </c>
      <c r="E21" s="32">
        <v>8</v>
      </c>
      <c r="F21" s="42">
        <v>0</v>
      </c>
      <c r="G21" s="33">
        <v>0</v>
      </c>
      <c r="H21" s="33">
        <v>0</v>
      </c>
      <c r="I21" s="33">
        <v>0</v>
      </c>
      <c r="J21" s="33">
        <v>2</v>
      </c>
      <c r="K21" s="33">
        <v>0</v>
      </c>
      <c r="L21" s="33">
        <v>6</v>
      </c>
      <c r="M21" s="33">
        <v>0</v>
      </c>
      <c r="N21" s="33">
        <v>0</v>
      </c>
      <c r="O21" s="33">
        <v>0</v>
      </c>
      <c r="P21" s="38" t="str">
        <f t="shared" si="0"/>
        <v>Участник</v>
      </c>
      <c r="Q21" s="68"/>
    </row>
    <row r="22" spans="1:17" x14ac:dyDescent="0.25">
      <c r="A22" s="15">
        <v>14</v>
      </c>
      <c r="B22" s="25" t="s">
        <v>56</v>
      </c>
      <c r="C22" s="26">
        <v>10103</v>
      </c>
      <c r="D22" s="15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"Верхнесинячихинская СОШ №2"</v>
      </c>
      <c r="E22" s="29">
        <v>6</v>
      </c>
      <c r="F22" s="43">
        <v>0</v>
      </c>
      <c r="G22" s="33">
        <v>0</v>
      </c>
      <c r="H22" s="33">
        <v>0</v>
      </c>
      <c r="I22" s="33">
        <v>2</v>
      </c>
      <c r="J22" s="33">
        <v>4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8" t="str">
        <f t="shared" si="0"/>
        <v>Участник</v>
      </c>
      <c r="Q22" s="15"/>
    </row>
    <row r="23" spans="1:17" x14ac:dyDescent="0.25">
      <c r="A23" s="15">
        <v>15</v>
      </c>
      <c r="B23" s="25" t="s">
        <v>58</v>
      </c>
      <c r="C23" s="26">
        <v>10107</v>
      </c>
      <c r="D23" s="15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"Кировская СОШ"</v>
      </c>
      <c r="E23" s="29">
        <v>3</v>
      </c>
      <c r="F23" s="43" t="s">
        <v>102</v>
      </c>
      <c r="G23" s="33" t="s">
        <v>102</v>
      </c>
      <c r="H23" s="33" t="s">
        <v>102</v>
      </c>
      <c r="I23" s="33" t="s">
        <v>102</v>
      </c>
      <c r="J23" s="33" t="s">
        <v>102</v>
      </c>
      <c r="K23" s="33" t="s">
        <v>102</v>
      </c>
      <c r="L23" s="33">
        <v>3</v>
      </c>
      <c r="M23" s="33" t="s">
        <v>102</v>
      </c>
      <c r="N23" s="33" t="s">
        <v>102</v>
      </c>
      <c r="O23" s="33" t="s">
        <v>102</v>
      </c>
      <c r="P23" s="38" t="str">
        <f t="shared" si="0"/>
        <v>Участник</v>
      </c>
      <c r="Q23" s="15"/>
    </row>
    <row r="24" spans="1:17" x14ac:dyDescent="0.25">
      <c r="D24" s="60" t="s">
        <v>187</v>
      </c>
      <c r="E24" s="54">
        <f>AVERAGE(E9:E23)</f>
        <v>26.466666666666665</v>
      </c>
      <c r="F24" s="54">
        <f t="shared" ref="F24:O24" si="1">AVERAGE(F9:F23)</f>
        <v>2.1428571428571428</v>
      </c>
      <c r="G24" s="54">
        <f t="shared" si="1"/>
        <v>0.92307692307692313</v>
      </c>
      <c r="H24" s="54">
        <f t="shared" si="1"/>
        <v>1.7142857142857142</v>
      </c>
      <c r="I24" s="54">
        <f t="shared" si="1"/>
        <v>6</v>
      </c>
      <c r="J24" s="54">
        <f t="shared" si="1"/>
        <v>3.2857142857142856</v>
      </c>
      <c r="K24" s="54">
        <f t="shared" si="1"/>
        <v>1.7142857142857142</v>
      </c>
      <c r="L24" s="54">
        <f t="shared" si="1"/>
        <v>3.8</v>
      </c>
      <c r="M24" s="54">
        <f t="shared" si="1"/>
        <v>3.2307692307692308</v>
      </c>
      <c r="N24" s="54">
        <f t="shared" si="1"/>
        <v>4.1538461538461542</v>
      </c>
      <c r="O24" s="54">
        <f t="shared" si="1"/>
        <v>1.8461538461538463</v>
      </c>
    </row>
    <row r="25" spans="1:17" x14ac:dyDescent="0.25">
      <c r="D25" s="60" t="s">
        <v>188</v>
      </c>
      <c r="E25" s="60">
        <v>34</v>
      </c>
      <c r="F25" s="63">
        <v>35</v>
      </c>
      <c r="G25" s="63">
        <v>15</v>
      </c>
      <c r="H25" s="63">
        <v>28</v>
      </c>
      <c r="I25" s="63">
        <v>60</v>
      </c>
      <c r="J25" s="63">
        <v>55</v>
      </c>
      <c r="K25" s="63">
        <v>17</v>
      </c>
      <c r="L25" s="63">
        <v>42</v>
      </c>
      <c r="M25" s="63">
        <v>53</v>
      </c>
      <c r="N25" s="63">
        <v>47</v>
      </c>
      <c r="O25" s="63">
        <v>15</v>
      </c>
    </row>
    <row r="26" spans="1:17" x14ac:dyDescent="0.25">
      <c r="D26" s="87" t="s">
        <v>189</v>
      </c>
      <c r="E26" s="87"/>
      <c r="F26" s="63">
        <v>47</v>
      </c>
      <c r="G26" s="63">
        <v>80</v>
      </c>
      <c r="H26" s="63">
        <v>73</v>
      </c>
      <c r="I26" s="63">
        <v>20</v>
      </c>
      <c r="J26" s="63">
        <v>20</v>
      </c>
      <c r="K26" s="63">
        <v>60</v>
      </c>
      <c r="L26" s="63">
        <v>20</v>
      </c>
      <c r="M26" s="63">
        <v>27</v>
      </c>
      <c r="N26" s="63">
        <v>33</v>
      </c>
      <c r="O26" s="63">
        <v>67</v>
      </c>
    </row>
  </sheetData>
  <mergeCells count="15">
    <mergeCell ref="P6:P8"/>
    <mergeCell ref="Q6:Q8"/>
    <mergeCell ref="D26:E26"/>
    <mergeCell ref="F6:O6"/>
    <mergeCell ref="A1:A4"/>
    <mergeCell ref="C6:C7"/>
    <mergeCell ref="E6:E7"/>
    <mergeCell ref="B1:P1"/>
    <mergeCell ref="B2:P2"/>
    <mergeCell ref="B3:P3"/>
    <mergeCell ref="B4:P4"/>
    <mergeCell ref="B5:P5"/>
    <mergeCell ref="A6:A8"/>
    <mergeCell ref="B6:B8"/>
    <mergeCell ref="D6:D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5"/>
  <sheetViews>
    <sheetView topLeftCell="A13" zoomScale="85" zoomScaleNormal="85" workbookViewId="0">
      <selection activeCell="A14" sqref="A14:Q14"/>
    </sheetView>
  </sheetViews>
  <sheetFormatPr defaultRowHeight="15.75" x14ac:dyDescent="0.25"/>
  <cols>
    <col min="1" max="1" width="6.5703125" style="9" customWidth="1"/>
    <col min="2" max="2" width="36.28515625" style="1" customWidth="1"/>
    <col min="3" max="3" width="0.140625" style="21" customWidth="1"/>
    <col min="4" max="4" width="41.140625" style="9" customWidth="1"/>
    <col min="5" max="5" width="12.85546875" style="21" customWidth="1"/>
    <col min="6" max="15" width="6" style="9" customWidth="1"/>
    <col min="16" max="16" width="15" style="21" customWidth="1"/>
    <col min="17" max="17" width="24.42578125" style="9" customWidth="1"/>
    <col min="18" max="16384" width="9.140625" style="9"/>
  </cols>
  <sheetData>
    <row r="1" spans="1:17" x14ac:dyDescent="0.25">
      <c r="A1" s="86"/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</row>
    <row r="2" spans="1:17" ht="15.75" customHeight="1" x14ac:dyDescent="0.25">
      <c r="A2" s="86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1:17" x14ac:dyDescent="0.25">
      <c r="A3" s="86"/>
      <c r="B3" s="96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</row>
    <row r="4" spans="1:17" x14ac:dyDescent="0.25">
      <c r="A4" s="86"/>
      <c r="B4" s="96" t="s">
        <v>85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</row>
    <row r="5" spans="1:17" s="59" customFormat="1" x14ac:dyDescent="0.25">
      <c r="B5" s="96" t="s">
        <v>196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</row>
    <row r="6" spans="1:17" ht="31.5" customHeight="1" x14ac:dyDescent="0.25">
      <c r="A6" s="100" t="s">
        <v>3</v>
      </c>
      <c r="B6" s="88" t="s">
        <v>4</v>
      </c>
      <c r="C6" s="88" t="s">
        <v>34</v>
      </c>
      <c r="D6" s="100" t="s">
        <v>5</v>
      </c>
      <c r="E6" s="104" t="s">
        <v>6</v>
      </c>
      <c r="F6" s="87" t="s">
        <v>83</v>
      </c>
      <c r="G6" s="87"/>
      <c r="H6" s="87"/>
      <c r="I6" s="87"/>
      <c r="J6" s="87"/>
      <c r="K6" s="87"/>
      <c r="L6" s="87"/>
      <c r="M6" s="87"/>
      <c r="N6" s="87"/>
      <c r="O6" s="87"/>
      <c r="P6" s="88" t="s">
        <v>7</v>
      </c>
      <c r="Q6" s="87" t="s">
        <v>195</v>
      </c>
    </row>
    <row r="7" spans="1:17" x14ac:dyDescent="0.25">
      <c r="A7" s="101"/>
      <c r="B7" s="99"/>
      <c r="C7" s="99"/>
      <c r="D7" s="101"/>
      <c r="E7" s="104"/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99"/>
      <c r="Q7" s="87"/>
    </row>
    <row r="8" spans="1:17" s="59" customFormat="1" x14ac:dyDescent="0.25">
      <c r="A8" s="102"/>
      <c r="B8" s="89"/>
      <c r="C8" s="89"/>
      <c r="D8" s="102"/>
      <c r="E8" s="63">
        <v>80</v>
      </c>
      <c r="F8" s="63">
        <v>6</v>
      </c>
      <c r="G8" s="63">
        <v>6</v>
      </c>
      <c r="H8" s="63">
        <v>6</v>
      </c>
      <c r="I8" s="63">
        <v>10</v>
      </c>
      <c r="J8" s="63">
        <v>6</v>
      </c>
      <c r="K8" s="63">
        <v>10</v>
      </c>
      <c r="L8" s="63">
        <v>9</v>
      </c>
      <c r="M8" s="63">
        <v>6</v>
      </c>
      <c r="N8" s="63">
        <v>9</v>
      </c>
      <c r="O8" s="63">
        <v>12</v>
      </c>
      <c r="P8" s="89"/>
      <c r="Q8" s="87"/>
    </row>
    <row r="9" spans="1:17" s="31" customFormat="1" ht="18" customHeight="1" x14ac:dyDescent="0.25">
      <c r="A9" s="28">
        <v>1</v>
      </c>
      <c r="B9" s="48" t="s">
        <v>143</v>
      </c>
      <c r="C9" s="49">
        <v>10108</v>
      </c>
      <c r="D9" s="30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"Коптеловская СОШ им. Д.Никонова"</v>
      </c>
      <c r="E9" s="81">
        <v>63</v>
      </c>
      <c r="F9" s="47">
        <v>6</v>
      </c>
      <c r="G9" s="47">
        <v>3</v>
      </c>
      <c r="H9" s="47">
        <v>6</v>
      </c>
      <c r="I9" s="47">
        <v>10</v>
      </c>
      <c r="J9" s="47">
        <v>6</v>
      </c>
      <c r="K9" s="47">
        <v>10</v>
      </c>
      <c r="L9" s="47">
        <v>6</v>
      </c>
      <c r="M9" s="47">
        <v>6</v>
      </c>
      <c r="N9" s="47">
        <v>6</v>
      </c>
      <c r="O9" s="47">
        <v>4</v>
      </c>
      <c r="P9" s="38" t="str">
        <f t="shared" ref="P9:P19" si="0">IF(E9=MAX($E$9:$E$38),"Победитель",IF(E9&gt;=MEDIAN($E$9:$E$38),"Призёр","Участник"))</f>
        <v>Победитель</v>
      </c>
      <c r="Q9" s="46" t="s">
        <v>193</v>
      </c>
    </row>
    <row r="10" spans="1:17" ht="17.25" customHeight="1" x14ac:dyDescent="0.25">
      <c r="A10" s="8">
        <v>2</v>
      </c>
      <c r="B10" s="50" t="s">
        <v>144</v>
      </c>
      <c r="C10" s="51">
        <v>10108</v>
      </c>
      <c r="D10" s="15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"Коптеловская СОШ им. Д.Никонова"</v>
      </c>
      <c r="E10" s="82">
        <v>57</v>
      </c>
      <c r="F10" s="47">
        <v>4</v>
      </c>
      <c r="G10" s="47">
        <v>0</v>
      </c>
      <c r="H10" s="47">
        <v>6</v>
      </c>
      <c r="I10" s="47">
        <v>10</v>
      </c>
      <c r="J10" s="47">
        <v>6</v>
      </c>
      <c r="K10" s="47">
        <v>10</v>
      </c>
      <c r="L10" s="47">
        <v>6</v>
      </c>
      <c r="M10" s="47">
        <v>0</v>
      </c>
      <c r="N10" s="47">
        <v>3</v>
      </c>
      <c r="O10" s="47">
        <v>12</v>
      </c>
      <c r="P10" s="38" t="str">
        <f t="shared" si="0"/>
        <v>Призёр</v>
      </c>
      <c r="Q10" s="46" t="s">
        <v>193</v>
      </c>
    </row>
    <row r="11" spans="1:17" x14ac:dyDescent="0.25">
      <c r="A11" s="8">
        <v>3</v>
      </c>
      <c r="B11" s="50" t="s">
        <v>145</v>
      </c>
      <c r="C11" s="51">
        <v>10107</v>
      </c>
      <c r="D11" s="15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"Кировская СОШ"</v>
      </c>
      <c r="E11" s="82">
        <v>56</v>
      </c>
      <c r="F11" s="47">
        <v>4</v>
      </c>
      <c r="G11" s="47">
        <v>0</v>
      </c>
      <c r="H11" s="47">
        <v>6</v>
      </c>
      <c r="I11" s="47">
        <v>10</v>
      </c>
      <c r="J11" s="47">
        <v>4</v>
      </c>
      <c r="K11" s="47">
        <v>10</v>
      </c>
      <c r="L11" s="47">
        <v>9</v>
      </c>
      <c r="M11" s="47">
        <v>6</v>
      </c>
      <c r="N11" s="47">
        <v>3</v>
      </c>
      <c r="O11" s="47">
        <v>4</v>
      </c>
      <c r="P11" s="38" t="str">
        <f t="shared" si="0"/>
        <v>Призёр</v>
      </c>
      <c r="Q11" s="46" t="s">
        <v>193</v>
      </c>
    </row>
    <row r="12" spans="1:17" x14ac:dyDescent="0.25">
      <c r="A12" s="8">
        <v>4</v>
      </c>
      <c r="B12" s="50" t="s">
        <v>146</v>
      </c>
      <c r="C12" s="51">
        <v>10109</v>
      </c>
      <c r="D12" s="15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"Костинская СОШ"</v>
      </c>
      <c r="E12" s="82">
        <v>54</v>
      </c>
      <c r="F12" s="47">
        <v>2</v>
      </c>
      <c r="G12" s="47">
        <v>0</v>
      </c>
      <c r="H12" s="47">
        <v>0</v>
      </c>
      <c r="I12" s="47">
        <v>10</v>
      </c>
      <c r="J12" s="47">
        <v>6</v>
      </c>
      <c r="K12" s="47">
        <v>10</v>
      </c>
      <c r="L12" s="47">
        <v>9</v>
      </c>
      <c r="M12" s="47">
        <v>3</v>
      </c>
      <c r="N12" s="47">
        <v>6</v>
      </c>
      <c r="O12" s="47">
        <v>8</v>
      </c>
      <c r="P12" s="38" t="str">
        <f t="shared" si="0"/>
        <v>Призёр</v>
      </c>
      <c r="Q12" s="46" t="s">
        <v>193</v>
      </c>
    </row>
    <row r="13" spans="1:17" ht="16.5" customHeight="1" x14ac:dyDescent="0.25">
      <c r="A13" s="8">
        <v>5</v>
      </c>
      <c r="B13" s="50" t="s">
        <v>147</v>
      </c>
      <c r="C13" s="51">
        <v>10108</v>
      </c>
      <c r="D13" s="15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"Коптеловская СОШ им. Д.Никонова"</v>
      </c>
      <c r="E13" s="82">
        <v>51</v>
      </c>
      <c r="F13" s="47">
        <v>4</v>
      </c>
      <c r="G13" s="47">
        <v>0</v>
      </c>
      <c r="H13" s="47">
        <v>6</v>
      </c>
      <c r="I13" s="47">
        <v>10</v>
      </c>
      <c r="J13" s="47">
        <v>4</v>
      </c>
      <c r="K13" s="47">
        <v>10</v>
      </c>
      <c r="L13" s="47">
        <v>0</v>
      </c>
      <c r="M13" s="47">
        <v>3</v>
      </c>
      <c r="N13" s="47">
        <v>6</v>
      </c>
      <c r="O13" s="47">
        <v>8</v>
      </c>
      <c r="P13" s="38" t="str">
        <f t="shared" si="0"/>
        <v>Призёр</v>
      </c>
      <c r="Q13" s="46" t="s">
        <v>193</v>
      </c>
    </row>
    <row r="14" spans="1:17" x14ac:dyDescent="0.25">
      <c r="A14" s="110">
        <v>6</v>
      </c>
      <c r="B14" s="111" t="s">
        <v>148</v>
      </c>
      <c r="C14" s="112">
        <v>10112</v>
      </c>
      <c r="D14" s="113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"Самоцветская СОШ"</v>
      </c>
      <c r="E14" s="114">
        <v>51</v>
      </c>
      <c r="F14" s="115">
        <v>4</v>
      </c>
      <c r="G14" s="115">
        <v>0</v>
      </c>
      <c r="H14" s="115">
        <v>6</v>
      </c>
      <c r="I14" s="115">
        <v>10</v>
      </c>
      <c r="J14" s="115">
        <v>4</v>
      </c>
      <c r="K14" s="115">
        <v>10</v>
      </c>
      <c r="L14" s="115">
        <v>6</v>
      </c>
      <c r="M14" s="115">
        <v>3</v>
      </c>
      <c r="N14" s="115">
        <v>0</v>
      </c>
      <c r="O14" s="115">
        <v>8</v>
      </c>
      <c r="P14" s="116" t="str">
        <f t="shared" si="0"/>
        <v>Призёр</v>
      </c>
      <c r="Q14" s="117" t="s">
        <v>193</v>
      </c>
    </row>
    <row r="15" spans="1:17" ht="31.5" x14ac:dyDescent="0.25">
      <c r="A15" s="8">
        <v>7</v>
      </c>
      <c r="B15" s="50" t="s">
        <v>63</v>
      </c>
      <c r="C15" s="51">
        <v>10120</v>
      </c>
      <c r="D15" s="15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ФМОУ «"Верхнесинячихинская СОШ №2"- Нижнесинячихинская ООШ»</v>
      </c>
      <c r="E15" s="82">
        <v>45</v>
      </c>
      <c r="F15" s="47">
        <v>2</v>
      </c>
      <c r="G15" s="47">
        <v>3</v>
      </c>
      <c r="H15" s="47">
        <v>0</v>
      </c>
      <c r="I15" s="47">
        <v>10</v>
      </c>
      <c r="J15" s="47">
        <v>4</v>
      </c>
      <c r="K15" s="47">
        <v>10</v>
      </c>
      <c r="L15" s="47">
        <v>6</v>
      </c>
      <c r="M15" s="47">
        <v>3</v>
      </c>
      <c r="N15" s="47">
        <v>3</v>
      </c>
      <c r="O15" s="47">
        <v>4</v>
      </c>
      <c r="P15" s="38" t="str">
        <f t="shared" si="0"/>
        <v>Призёр</v>
      </c>
      <c r="Q15" s="46" t="s">
        <v>193</v>
      </c>
    </row>
    <row r="16" spans="1:17" x14ac:dyDescent="0.25">
      <c r="A16" s="8">
        <v>8</v>
      </c>
      <c r="B16" s="50" t="s">
        <v>61</v>
      </c>
      <c r="C16" s="51">
        <v>10109</v>
      </c>
      <c r="D16" s="15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"Костинская СОШ"</v>
      </c>
      <c r="E16" s="82">
        <v>45</v>
      </c>
      <c r="F16" s="47">
        <v>2</v>
      </c>
      <c r="G16" s="47">
        <v>0</v>
      </c>
      <c r="H16" s="47">
        <v>6</v>
      </c>
      <c r="I16" s="47">
        <v>10</v>
      </c>
      <c r="J16" s="47">
        <v>6</v>
      </c>
      <c r="K16" s="47">
        <v>4</v>
      </c>
      <c r="L16" s="47">
        <v>3</v>
      </c>
      <c r="M16" s="47">
        <v>3</v>
      </c>
      <c r="N16" s="47">
        <v>3</v>
      </c>
      <c r="O16" s="47">
        <v>8</v>
      </c>
      <c r="P16" s="38" t="str">
        <f t="shared" si="0"/>
        <v>Призёр</v>
      </c>
      <c r="Q16" s="46" t="s">
        <v>193</v>
      </c>
    </row>
    <row r="17" spans="1:17" ht="31.5" x14ac:dyDescent="0.25">
      <c r="A17" s="8">
        <v>9</v>
      </c>
      <c r="B17" s="50" t="s">
        <v>62</v>
      </c>
      <c r="C17" s="51">
        <v>10120</v>
      </c>
      <c r="D17" s="15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ФМОУ «"Верхнесинячихинская СОШ №2"- Нижнесинячихинская ООШ»</v>
      </c>
      <c r="E17" s="82">
        <v>44</v>
      </c>
      <c r="F17" s="47">
        <v>2</v>
      </c>
      <c r="G17" s="47">
        <v>0</v>
      </c>
      <c r="H17" s="47">
        <v>0</v>
      </c>
      <c r="I17" s="47">
        <v>10</v>
      </c>
      <c r="J17" s="47">
        <v>4</v>
      </c>
      <c r="K17" s="47">
        <v>10</v>
      </c>
      <c r="L17" s="47">
        <v>6</v>
      </c>
      <c r="M17" s="47">
        <v>6</v>
      </c>
      <c r="N17" s="47">
        <v>6</v>
      </c>
      <c r="O17" s="47">
        <v>0</v>
      </c>
      <c r="P17" s="38" t="str">
        <f t="shared" si="0"/>
        <v>Призёр</v>
      </c>
      <c r="Q17" s="46" t="s">
        <v>193</v>
      </c>
    </row>
    <row r="18" spans="1:17" ht="31.5" x14ac:dyDescent="0.25">
      <c r="A18" s="8">
        <v>10</v>
      </c>
      <c r="B18" s="50" t="s">
        <v>60</v>
      </c>
      <c r="C18" s="51">
        <v>10120</v>
      </c>
      <c r="D18" s="15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ФМОУ «"Верхнесинячихинская СОШ №2"- Нижнесинячихинская ООШ»</v>
      </c>
      <c r="E18" s="82">
        <v>40</v>
      </c>
      <c r="F18" s="47">
        <v>2</v>
      </c>
      <c r="G18" s="47">
        <v>0</v>
      </c>
      <c r="H18" s="47">
        <v>0</v>
      </c>
      <c r="I18" s="47">
        <v>10</v>
      </c>
      <c r="J18" s="47">
        <v>2</v>
      </c>
      <c r="K18" s="47">
        <v>6</v>
      </c>
      <c r="L18" s="47">
        <v>6</v>
      </c>
      <c r="M18" s="47">
        <v>0</v>
      </c>
      <c r="N18" s="47">
        <v>6</v>
      </c>
      <c r="O18" s="47">
        <v>8</v>
      </c>
      <c r="P18" s="38" t="str">
        <f t="shared" si="0"/>
        <v>Призёр</v>
      </c>
      <c r="Q18" s="46" t="s">
        <v>193</v>
      </c>
    </row>
    <row r="19" spans="1:17" x14ac:dyDescent="0.25">
      <c r="A19" s="8">
        <v>11</v>
      </c>
      <c r="B19" s="50" t="s">
        <v>149</v>
      </c>
      <c r="C19" s="51">
        <v>10105</v>
      </c>
      <c r="D19" s="15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"Деевская СОШ"</v>
      </c>
      <c r="E19" s="82">
        <v>40</v>
      </c>
      <c r="F19" s="47">
        <v>4</v>
      </c>
      <c r="G19" s="47">
        <v>0</v>
      </c>
      <c r="H19" s="47">
        <v>0</v>
      </c>
      <c r="I19" s="47">
        <v>10</v>
      </c>
      <c r="J19" s="47">
        <v>6</v>
      </c>
      <c r="K19" s="47">
        <v>10</v>
      </c>
      <c r="L19" s="47">
        <v>3</v>
      </c>
      <c r="M19" s="47">
        <v>3</v>
      </c>
      <c r="N19" s="47">
        <v>0</v>
      </c>
      <c r="O19" s="47">
        <v>4</v>
      </c>
      <c r="P19" s="38" t="str">
        <f t="shared" si="0"/>
        <v>Призёр</v>
      </c>
      <c r="Q19" s="46" t="s">
        <v>193</v>
      </c>
    </row>
    <row r="20" spans="1:17" ht="17.25" customHeight="1" x14ac:dyDescent="0.25">
      <c r="A20" s="8">
        <v>12</v>
      </c>
      <c r="B20" s="50" t="s">
        <v>150</v>
      </c>
      <c r="C20" s="51">
        <v>10108</v>
      </c>
      <c r="D20" s="15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"Коптеловская СОШ им. Д.Никонова"</v>
      </c>
      <c r="E20" s="82">
        <v>37</v>
      </c>
      <c r="F20" s="47">
        <v>2</v>
      </c>
      <c r="G20" s="47">
        <v>3</v>
      </c>
      <c r="H20" s="47">
        <v>6</v>
      </c>
      <c r="I20" s="47">
        <v>0</v>
      </c>
      <c r="J20" s="47">
        <v>4</v>
      </c>
      <c r="K20" s="47">
        <v>6</v>
      </c>
      <c r="L20" s="47">
        <v>6</v>
      </c>
      <c r="M20" s="47">
        <v>6</v>
      </c>
      <c r="N20" s="47">
        <v>0</v>
      </c>
      <c r="O20" s="47">
        <v>4</v>
      </c>
      <c r="P20" s="38" t="s">
        <v>84</v>
      </c>
      <c r="Q20" s="46" t="s">
        <v>193</v>
      </c>
    </row>
    <row r="21" spans="1:17" x14ac:dyDescent="0.25">
      <c r="A21" s="8">
        <v>13</v>
      </c>
      <c r="B21" s="50" t="s">
        <v>151</v>
      </c>
      <c r="C21" s="51">
        <v>10109</v>
      </c>
      <c r="D21" s="15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"Костинская СОШ"</v>
      </c>
      <c r="E21" s="82">
        <v>36</v>
      </c>
      <c r="F21" s="47">
        <v>2</v>
      </c>
      <c r="G21" s="47">
        <v>0</v>
      </c>
      <c r="H21" s="47">
        <v>6</v>
      </c>
      <c r="I21" s="47">
        <v>2</v>
      </c>
      <c r="J21" s="47">
        <v>4</v>
      </c>
      <c r="K21" s="47">
        <v>6</v>
      </c>
      <c r="L21" s="47">
        <v>6</v>
      </c>
      <c r="M21" s="47">
        <v>3</v>
      </c>
      <c r="N21" s="47">
        <v>3</v>
      </c>
      <c r="O21" s="47">
        <v>4</v>
      </c>
      <c r="P21" s="38" t="s">
        <v>84</v>
      </c>
      <c r="Q21" s="46" t="s">
        <v>193</v>
      </c>
    </row>
    <row r="22" spans="1:17" x14ac:dyDescent="0.25">
      <c r="A22" s="8">
        <v>14</v>
      </c>
      <c r="B22" s="50" t="s">
        <v>152</v>
      </c>
      <c r="C22" s="51">
        <v>10109</v>
      </c>
      <c r="D22" s="15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"Костинская СОШ"</v>
      </c>
      <c r="E22" s="82">
        <v>34</v>
      </c>
      <c r="F22" s="47">
        <v>4</v>
      </c>
      <c r="G22" s="47">
        <v>3</v>
      </c>
      <c r="H22" s="47">
        <v>0</v>
      </c>
      <c r="I22" s="47">
        <v>10</v>
      </c>
      <c r="J22" s="47">
        <v>4</v>
      </c>
      <c r="K22" s="47">
        <v>6</v>
      </c>
      <c r="L22" s="47">
        <v>0</v>
      </c>
      <c r="M22" s="47">
        <v>0</v>
      </c>
      <c r="N22" s="47">
        <v>3</v>
      </c>
      <c r="O22" s="47">
        <v>4</v>
      </c>
      <c r="P22" s="38" t="s">
        <v>84</v>
      </c>
      <c r="Q22" s="46" t="s">
        <v>193</v>
      </c>
    </row>
    <row r="23" spans="1:17" x14ac:dyDescent="0.25">
      <c r="A23" s="8">
        <v>15</v>
      </c>
      <c r="B23" s="50" t="s">
        <v>153</v>
      </c>
      <c r="C23" s="51">
        <v>10109</v>
      </c>
      <c r="D23" s="15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"Костинская СОШ"</v>
      </c>
      <c r="E23" s="82">
        <v>33</v>
      </c>
      <c r="F23" s="47">
        <v>2</v>
      </c>
      <c r="G23" s="47">
        <v>0</v>
      </c>
      <c r="H23" s="47">
        <v>6</v>
      </c>
      <c r="I23" s="47">
        <v>6</v>
      </c>
      <c r="J23" s="47">
        <v>6</v>
      </c>
      <c r="K23" s="47">
        <v>10</v>
      </c>
      <c r="L23" s="47">
        <v>0</v>
      </c>
      <c r="M23" s="47">
        <v>3</v>
      </c>
      <c r="N23" s="47" t="s">
        <v>102</v>
      </c>
      <c r="O23" s="47" t="s">
        <v>102</v>
      </c>
      <c r="P23" s="38" t="s">
        <v>84</v>
      </c>
      <c r="Q23" s="46" t="s">
        <v>193</v>
      </c>
    </row>
    <row r="24" spans="1:17" x14ac:dyDescent="0.25">
      <c r="A24" s="8">
        <v>16</v>
      </c>
      <c r="B24" s="50" t="s">
        <v>154</v>
      </c>
      <c r="C24" s="51">
        <v>10105</v>
      </c>
      <c r="D24" s="15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"Деевская СОШ"</v>
      </c>
      <c r="E24" s="82">
        <v>29</v>
      </c>
      <c r="F24" s="47">
        <v>2</v>
      </c>
      <c r="G24" s="47">
        <v>3</v>
      </c>
      <c r="H24" s="47">
        <v>0</v>
      </c>
      <c r="I24" s="47">
        <v>0</v>
      </c>
      <c r="J24" s="47">
        <v>6</v>
      </c>
      <c r="K24" s="47">
        <v>2</v>
      </c>
      <c r="L24" s="47">
        <v>3</v>
      </c>
      <c r="M24" s="47">
        <v>3</v>
      </c>
      <c r="N24" s="47">
        <v>6</v>
      </c>
      <c r="O24" s="47">
        <v>4</v>
      </c>
      <c r="P24" s="38" t="str">
        <f t="shared" ref="P24:P42" si="1">IF(E24=MAX($E$9:$E$38),"Победитель",IF(E24&gt;=MEDIAN($E$9:$E$38),"Призёр","Участник"))</f>
        <v>Участник</v>
      </c>
      <c r="Q24" s="46" t="s">
        <v>193</v>
      </c>
    </row>
    <row r="25" spans="1:17" x14ac:dyDescent="0.25">
      <c r="A25" s="8">
        <v>17</v>
      </c>
      <c r="B25" s="50" t="s">
        <v>155</v>
      </c>
      <c r="C25" s="51">
        <v>10107</v>
      </c>
      <c r="D25" s="15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"Кировская СОШ"</v>
      </c>
      <c r="E25" s="82">
        <v>27</v>
      </c>
      <c r="F25" s="47">
        <v>4</v>
      </c>
      <c r="G25" s="47">
        <v>3</v>
      </c>
      <c r="H25" s="47">
        <v>0</v>
      </c>
      <c r="I25" s="47">
        <v>2</v>
      </c>
      <c r="J25" s="47">
        <v>4</v>
      </c>
      <c r="K25" s="47">
        <v>4</v>
      </c>
      <c r="L25" s="47">
        <v>3</v>
      </c>
      <c r="M25" s="47">
        <v>0</v>
      </c>
      <c r="N25" s="47">
        <v>3</v>
      </c>
      <c r="O25" s="47">
        <v>4</v>
      </c>
      <c r="P25" s="38" t="str">
        <f t="shared" si="1"/>
        <v>Участник</v>
      </c>
      <c r="Q25" s="46" t="s">
        <v>193</v>
      </c>
    </row>
    <row r="26" spans="1:17" x14ac:dyDescent="0.25">
      <c r="A26" s="8">
        <v>18</v>
      </c>
      <c r="B26" s="50" t="s">
        <v>65</v>
      </c>
      <c r="C26" s="51">
        <v>10109</v>
      </c>
      <c r="D26" s="15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"Костинская СОШ"</v>
      </c>
      <c r="E26" s="82">
        <v>27</v>
      </c>
      <c r="F26" s="47">
        <v>2</v>
      </c>
      <c r="G26" s="47">
        <v>0</v>
      </c>
      <c r="H26" s="47">
        <v>6</v>
      </c>
      <c r="I26" s="47">
        <v>10</v>
      </c>
      <c r="J26" s="47">
        <v>4</v>
      </c>
      <c r="K26" s="47">
        <v>2</v>
      </c>
      <c r="L26" s="47">
        <v>0</v>
      </c>
      <c r="M26" s="47">
        <v>0</v>
      </c>
      <c r="N26" s="47">
        <v>3</v>
      </c>
      <c r="O26" s="47">
        <v>0</v>
      </c>
      <c r="P26" s="38" t="str">
        <f t="shared" si="1"/>
        <v>Участник</v>
      </c>
      <c r="Q26" s="46" t="s">
        <v>193</v>
      </c>
    </row>
    <row r="27" spans="1:17" x14ac:dyDescent="0.25">
      <c r="A27" s="8">
        <v>19</v>
      </c>
      <c r="B27" s="50" t="s">
        <v>156</v>
      </c>
      <c r="C27" s="51">
        <v>10107</v>
      </c>
      <c r="D27" s="15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"Кировская СОШ"</v>
      </c>
      <c r="E27" s="82">
        <v>26</v>
      </c>
      <c r="F27" s="47">
        <v>4</v>
      </c>
      <c r="G27" s="47">
        <v>6</v>
      </c>
      <c r="H27" s="47">
        <v>0</v>
      </c>
      <c r="I27" s="47">
        <v>4</v>
      </c>
      <c r="J27" s="47">
        <v>4</v>
      </c>
      <c r="K27" s="47">
        <v>2</v>
      </c>
      <c r="L27" s="47">
        <v>3</v>
      </c>
      <c r="M27" s="47">
        <v>3</v>
      </c>
      <c r="N27" s="47">
        <v>0</v>
      </c>
      <c r="O27" s="47" t="s">
        <v>102</v>
      </c>
      <c r="P27" s="38" t="str">
        <f t="shared" si="1"/>
        <v>Участник</v>
      </c>
      <c r="Q27" s="46" t="s">
        <v>193</v>
      </c>
    </row>
    <row r="28" spans="1:17" x14ac:dyDescent="0.25">
      <c r="A28" s="8">
        <v>20</v>
      </c>
      <c r="B28" s="50" t="s">
        <v>157</v>
      </c>
      <c r="C28" s="51">
        <v>10109</v>
      </c>
      <c r="D28" s="15" t="str">
        <f>IF(C28=10118,Справочник!$B$8,IF(C28=10104,Справочник!$B$4,IF(C28=10106,Справочник!$B$7,IF(C28=10101,Справочник!$B$1,IF(C28=10103,Справочник!$B$2,IF(C28=10120,Справочник!$B$3,IF(C28=10102,Справочник!$B$5,IF(C28=10105,Справочник!$B$7,IF(C28=10119,Справочник!$B$12,IF(C28=10108,Справочник!$B$11,IF(C28=10109,Справочник!$B$12,IF(C28=10121,Справочник!$B$13,IF(C28=10110,Справочник!$B$14,IF(C28=10111,Справочник!$B$15,IF(C28=10112,Справочник!$B$16,IF(C28=10113,Справочник!$B$17,IF(C28=10107,Справочник!$B$10)))))))))))))))))</f>
        <v>МОУ "Костинская СОШ"</v>
      </c>
      <c r="E28" s="82">
        <v>25</v>
      </c>
      <c r="F28" s="47">
        <v>0</v>
      </c>
      <c r="G28" s="47">
        <v>3</v>
      </c>
      <c r="H28" s="47">
        <v>0</v>
      </c>
      <c r="I28" s="47">
        <v>6</v>
      </c>
      <c r="J28" s="47">
        <v>2</v>
      </c>
      <c r="K28" s="47">
        <v>0</v>
      </c>
      <c r="L28" s="47">
        <v>6</v>
      </c>
      <c r="M28" s="47">
        <v>0</v>
      </c>
      <c r="N28" s="47">
        <v>0</v>
      </c>
      <c r="O28" s="47">
        <v>8</v>
      </c>
      <c r="P28" s="38" t="str">
        <f t="shared" si="1"/>
        <v>Участник</v>
      </c>
      <c r="Q28" s="46" t="s">
        <v>193</v>
      </c>
    </row>
    <row r="29" spans="1:17" x14ac:dyDescent="0.25">
      <c r="A29" s="8">
        <v>21</v>
      </c>
      <c r="B29" s="50" t="s">
        <v>158</v>
      </c>
      <c r="C29" s="51">
        <v>10109</v>
      </c>
      <c r="D29" s="15" t="str">
        <f>IF(C29=10118,Справочник!$B$8,IF(C29=10104,Справочник!$B$4,IF(C29=10106,Справочник!$B$7,IF(C29=10101,Справочник!$B$1,IF(C29=10103,Справочник!$B$2,IF(C29=10120,Справочник!$B$3,IF(C29=10102,Справочник!$B$5,IF(C29=10105,Справочник!$B$7,IF(C29=10119,Справочник!$B$12,IF(C29=10108,Справочник!$B$11,IF(C29=10109,Справочник!$B$12,IF(C29=10121,Справочник!$B$13,IF(C29=10110,Справочник!$B$14,IF(C29=10111,Справочник!$B$15,IF(C29=10112,Справочник!$B$16,IF(C29=10113,Справочник!$B$17,IF(C29=10107,Справочник!$B$10)))))))))))))))))</f>
        <v>МОУ "Костинская СОШ"</v>
      </c>
      <c r="E29" s="82">
        <v>25</v>
      </c>
      <c r="F29" s="47">
        <v>2</v>
      </c>
      <c r="G29" s="47">
        <v>3</v>
      </c>
      <c r="H29" s="47">
        <v>0</v>
      </c>
      <c r="I29" s="47">
        <v>10</v>
      </c>
      <c r="J29" s="47">
        <v>2</v>
      </c>
      <c r="K29" s="47">
        <v>4</v>
      </c>
      <c r="L29" s="47">
        <v>0</v>
      </c>
      <c r="M29" s="47">
        <v>0</v>
      </c>
      <c r="N29" s="47">
        <v>0</v>
      </c>
      <c r="O29" s="47">
        <v>4</v>
      </c>
      <c r="P29" s="38" t="str">
        <f t="shared" si="1"/>
        <v>Участник</v>
      </c>
      <c r="Q29" s="46" t="s">
        <v>193</v>
      </c>
    </row>
    <row r="30" spans="1:17" x14ac:dyDescent="0.25">
      <c r="A30" s="8">
        <v>22</v>
      </c>
      <c r="B30" s="50" t="s">
        <v>159</v>
      </c>
      <c r="C30" s="51">
        <v>10118</v>
      </c>
      <c r="D30" s="15" t="str">
        <f>IF(C30=10118,Справочник!$B$8,IF(C30=10104,Справочник!$B$4,IF(C30=10106,Справочник!$B$7,IF(C30=10101,Справочник!$B$1,IF(C30=10103,Справочник!$B$2,IF(C30=10120,Справочник!$B$3,IF(C30=10102,Справочник!$B$5,IF(C30=10105,Справочник!$B$7,IF(C30=10119,Справочник!$B$12,IF(C30=10108,Справочник!$B$11,IF(C30=10109,Справочник!$B$12,IF(C30=10121,Справочник!$B$13,IF(C30=10110,Справочник!$B$14,IF(C30=10111,Справочник!$B$15,IF(C30=10112,Справочник!$B$16,IF(C30=10113,Справочник!$B$17,IF(C30=10107,Справочник!$B$10)))))))))))))))))</f>
        <v>МОУ "Заринская СОШ"</v>
      </c>
      <c r="E30" s="82">
        <v>24</v>
      </c>
      <c r="F30" s="47">
        <v>2</v>
      </c>
      <c r="G30" s="47">
        <v>0</v>
      </c>
      <c r="H30" s="47">
        <v>0</v>
      </c>
      <c r="I30" s="47">
        <v>8</v>
      </c>
      <c r="J30" s="47">
        <v>0</v>
      </c>
      <c r="K30" s="47">
        <v>4</v>
      </c>
      <c r="L30" s="47">
        <v>3</v>
      </c>
      <c r="M30" s="47">
        <v>0</v>
      </c>
      <c r="N30" s="47">
        <v>3</v>
      </c>
      <c r="O30" s="47">
        <v>4</v>
      </c>
      <c r="P30" s="38" t="str">
        <f t="shared" si="1"/>
        <v>Участник</v>
      </c>
      <c r="Q30" s="46" t="s">
        <v>193</v>
      </c>
    </row>
    <row r="31" spans="1:17" x14ac:dyDescent="0.25">
      <c r="A31" s="8">
        <v>23</v>
      </c>
      <c r="B31" s="50" t="s">
        <v>160</v>
      </c>
      <c r="C31" s="51">
        <v>10107</v>
      </c>
      <c r="D31" s="15" t="str">
        <f>IF(C31=10118,Справочник!$B$8,IF(C31=10104,Справочник!$B$4,IF(C31=10106,Справочник!$B$7,IF(C31=10101,Справочник!$B$1,IF(C31=10103,Справочник!$B$2,IF(C31=10120,Справочник!$B$3,IF(C31=10102,Справочник!$B$5,IF(C31=10105,Справочник!$B$7,IF(C31=10119,Справочник!$B$12,IF(C31=10108,Справочник!$B$11,IF(C31=10109,Справочник!$B$12,IF(C31=10121,Справочник!$B$13,IF(C31=10110,Справочник!$B$14,IF(C31=10111,Справочник!$B$15,IF(C31=10112,Справочник!$B$16,IF(C31=10113,Справочник!$B$17,IF(C31=10107,Справочник!$B$10)))))))))))))))))</f>
        <v>МОУ "Кировская СОШ"</v>
      </c>
      <c r="E31" s="82">
        <v>23</v>
      </c>
      <c r="F31" s="47">
        <v>2</v>
      </c>
      <c r="G31" s="47">
        <v>6</v>
      </c>
      <c r="H31" s="47">
        <v>0</v>
      </c>
      <c r="I31" s="47">
        <v>0</v>
      </c>
      <c r="J31" s="47">
        <v>2</v>
      </c>
      <c r="K31" s="47">
        <v>4</v>
      </c>
      <c r="L31" s="47">
        <v>3</v>
      </c>
      <c r="M31" s="47">
        <v>6</v>
      </c>
      <c r="N31" s="47" t="s">
        <v>102</v>
      </c>
      <c r="O31" s="47">
        <v>0</v>
      </c>
      <c r="P31" s="38" t="str">
        <f t="shared" si="1"/>
        <v>Участник</v>
      </c>
      <c r="Q31" s="8"/>
    </row>
    <row r="32" spans="1:17" x14ac:dyDescent="0.25">
      <c r="A32" s="8">
        <v>24</v>
      </c>
      <c r="B32" s="50" t="s">
        <v>64</v>
      </c>
      <c r="C32" s="51">
        <v>10107</v>
      </c>
      <c r="D32" s="15" t="str">
        <f>IF(C32=10118,Справочник!$B$8,IF(C32=10104,Справочник!$B$4,IF(C32=10106,Справочник!$B$7,IF(C32=10101,Справочник!$B$1,IF(C32=10103,Справочник!$B$2,IF(C32=10120,Справочник!$B$3,IF(C32=10102,Справочник!$B$5,IF(C32=10105,Справочник!$B$7,IF(C32=10119,Справочник!$B$12,IF(C32=10108,Справочник!$B$11,IF(C32=10109,Справочник!$B$12,IF(C32=10121,Справочник!$B$13,IF(C32=10110,Справочник!$B$14,IF(C32=10111,Справочник!$B$15,IF(C32=10112,Справочник!$B$16,IF(C32=10113,Справочник!$B$17,IF(C32=10107,Справочник!$B$10)))))))))))))))))</f>
        <v>МОУ "Кировская СОШ"</v>
      </c>
      <c r="E32" s="82">
        <v>21</v>
      </c>
      <c r="F32" s="47">
        <v>2</v>
      </c>
      <c r="G32" s="47">
        <v>0</v>
      </c>
      <c r="H32" s="47">
        <v>0</v>
      </c>
      <c r="I32" s="47">
        <v>2</v>
      </c>
      <c r="J32" s="47">
        <v>4</v>
      </c>
      <c r="K32" s="47">
        <v>2</v>
      </c>
      <c r="L32" s="47">
        <v>3</v>
      </c>
      <c r="M32" s="47">
        <v>0</v>
      </c>
      <c r="N32" s="47">
        <v>0</v>
      </c>
      <c r="O32" s="47">
        <v>8</v>
      </c>
      <c r="P32" s="38" t="str">
        <f t="shared" si="1"/>
        <v>Участник</v>
      </c>
      <c r="Q32" s="8"/>
    </row>
    <row r="33" spans="1:17" x14ac:dyDescent="0.25">
      <c r="A33" s="8">
        <v>25</v>
      </c>
      <c r="B33" s="50" t="s">
        <v>161</v>
      </c>
      <c r="C33" s="51">
        <v>10118</v>
      </c>
      <c r="D33" s="15" t="str">
        <f>IF(C33=10118,Справочник!$B$8,IF(C33=10104,Справочник!$B$4,IF(C33=10106,Справочник!$B$7,IF(C33=10101,Справочник!$B$1,IF(C33=10103,Справочник!$B$2,IF(C33=10120,Справочник!$B$3,IF(C33=10102,Справочник!$B$5,IF(C33=10105,Справочник!$B$7,IF(C33=10119,Справочник!$B$12,IF(C33=10108,Справочник!$B$11,IF(C33=10109,Справочник!$B$12,IF(C33=10121,Справочник!$B$13,IF(C33=10110,Справочник!$B$14,IF(C33=10111,Справочник!$B$15,IF(C33=10112,Справочник!$B$16,IF(C33=10113,Справочник!$B$17,IF(C33=10107,Справочник!$B$10)))))))))))))))))</f>
        <v>МОУ "Заринская СОШ"</v>
      </c>
      <c r="E33" s="82">
        <v>20</v>
      </c>
      <c r="F33" s="47">
        <v>4</v>
      </c>
      <c r="G33" s="47">
        <v>0</v>
      </c>
      <c r="H33" s="47">
        <v>0</v>
      </c>
      <c r="I33" s="47">
        <v>2</v>
      </c>
      <c r="J33" s="47">
        <v>6</v>
      </c>
      <c r="K33" s="47">
        <v>2</v>
      </c>
      <c r="L33" s="47">
        <v>0</v>
      </c>
      <c r="M33" s="47">
        <v>0</v>
      </c>
      <c r="N33" s="47">
        <v>6</v>
      </c>
      <c r="O33" s="47">
        <v>0</v>
      </c>
      <c r="P33" s="38" t="str">
        <f t="shared" si="1"/>
        <v>Участник</v>
      </c>
      <c r="Q33" s="8"/>
    </row>
    <row r="34" spans="1:17" x14ac:dyDescent="0.25">
      <c r="A34" s="110">
        <v>26</v>
      </c>
      <c r="B34" s="111" t="s">
        <v>162</v>
      </c>
      <c r="C34" s="112">
        <v>10112</v>
      </c>
      <c r="D34" s="113" t="str">
        <f>IF(C34=10118,Справочник!$B$8,IF(C34=10104,Справочник!$B$4,IF(C34=10106,Справочник!$B$7,IF(C34=10101,Справочник!$B$1,IF(C34=10103,Справочник!$B$2,IF(C34=10120,Справочник!$B$3,IF(C34=10102,Справочник!$B$5,IF(C34=10105,Справочник!$B$7,IF(C34=10119,Справочник!$B$12,IF(C34=10108,Справочник!$B$11,IF(C34=10109,Справочник!$B$12,IF(C34=10121,Справочник!$B$13,IF(C34=10110,Справочник!$B$14,IF(C34=10111,Справочник!$B$15,IF(C34=10112,Справочник!$B$16,IF(C34=10113,Справочник!$B$17,IF(C34=10107,Справочник!$B$10)))))))))))))))))</f>
        <v>МОУ "Самоцветская СОШ"</v>
      </c>
      <c r="E34" s="114">
        <v>19</v>
      </c>
      <c r="F34" s="115">
        <v>4</v>
      </c>
      <c r="G34" s="115">
        <v>0</v>
      </c>
      <c r="H34" s="115">
        <v>0</v>
      </c>
      <c r="I34" s="115">
        <v>6</v>
      </c>
      <c r="J34" s="115">
        <v>2</v>
      </c>
      <c r="K34" s="115">
        <v>0</v>
      </c>
      <c r="L34" s="115">
        <v>0</v>
      </c>
      <c r="M34" s="115">
        <v>0</v>
      </c>
      <c r="N34" s="115">
        <v>3</v>
      </c>
      <c r="O34" s="115">
        <v>4</v>
      </c>
      <c r="P34" s="116" t="str">
        <f t="shared" si="1"/>
        <v>Участник</v>
      </c>
      <c r="Q34" s="110"/>
    </row>
    <row r="35" spans="1:17" x14ac:dyDescent="0.25">
      <c r="A35" s="8">
        <v>27</v>
      </c>
      <c r="B35" s="50" t="s">
        <v>163</v>
      </c>
      <c r="C35" s="51">
        <v>10118</v>
      </c>
      <c r="D35" s="15" t="str">
        <f>IF(C35=10118,Справочник!$B$8,IF(C35=10104,Справочник!$B$4,IF(C35=10106,Справочник!$B$7,IF(C35=10101,Справочник!$B$1,IF(C35=10103,Справочник!$B$2,IF(C35=10120,Справочник!$B$3,IF(C35=10102,Справочник!$B$5,IF(C35=10105,Справочник!$B$7,IF(C35=10119,Справочник!$B$12,IF(C35=10108,Справочник!$B$11,IF(C35=10109,Справочник!$B$12,IF(C35=10121,Справочник!$B$13,IF(C35=10110,Справочник!$B$14,IF(C35=10111,Справочник!$B$15,IF(C35=10112,Справочник!$B$16,IF(C35=10113,Справочник!$B$17,IF(C35=10107,Справочник!$B$10)))))))))))))))))</f>
        <v>МОУ "Заринская СОШ"</v>
      </c>
      <c r="E35" s="82">
        <v>18</v>
      </c>
      <c r="F35" s="47">
        <v>2</v>
      </c>
      <c r="G35" s="47">
        <v>0</v>
      </c>
      <c r="H35" s="47">
        <v>0</v>
      </c>
      <c r="I35" s="47">
        <v>2</v>
      </c>
      <c r="J35" s="47">
        <v>0</v>
      </c>
      <c r="K35" s="47">
        <v>4</v>
      </c>
      <c r="L35" s="47">
        <v>0</v>
      </c>
      <c r="M35" s="47">
        <v>0</v>
      </c>
      <c r="N35" s="47">
        <v>6</v>
      </c>
      <c r="O35" s="47">
        <v>4</v>
      </c>
      <c r="P35" s="38" t="str">
        <f t="shared" si="1"/>
        <v>Участник</v>
      </c>
      <c r="Q35" s="8"/>
    </row>
    <row r="36" spans="1:17" x14ac:dyDescent="0.25">
      <c r="A36" s="8">
        <v>28</v>
      </c>
      <c r="B36" s="50" t="s">
        <v>164</v>
      </c>
      <c r="C36" s="51">
        <v>10107</v>
      </c>
      <c r="D36" s="15" t="str">
        <f>IF(C36=10118,Справочник!$B$8,IF(C36=10104,Справочник!$B$4,IF(C36=10106,Справочник!$B$7,IF(C36=10101,Справочник!$B$1,IF(C36=10103,Справочник!$B$2,IF(C36=10120,Справочник!$B$3,IF(C36=10102,Справочник!$B$5,IF(C36=10105,Справочник!$B$7,IF(C36=10119,Справочник!$B$12,IF(C36=10108,Справочник!$B$11,IF(C36=10109,Справочник!$B$12,IF(C36=10121,Справочник!$B$13,IF(C36=10110,Справочник!$B$14,IF(C36=10111,Справочник!$B$15,IF(C36=10112,Справочник!$B$16,IF(C36=10113,Справочник!$B$17,IF(C36=10107,Справочник!$B$10)))))))))))))))))</f>
        <v>МОУ "Кировская СОШ"</v>
      </c>
      <c r="E36" s="82">
        <v>18</v>
      </c>
      <c r="F36" s="47">
        <v>0</v>
      </c>
      <c r="G36" s="47">
        <v>0</v>
      </c>
      <c r="H36" s="47">
        <v>0</v>
      </c>
      <c r="I36" s="47" t="s">
        <v>102</v>
      </c>
      <c r="J36" s="47">
        <v>0</v>
      </c>
      <c r="K36" s="47" t="s">
        <v>102</v>
      </c>
      <c r="L36" s="47">
        <v>3</v>
      </c>
      <c r="M36" s="47">
        <v>3</v>
      </c>
      <c r="N36" s="47">
        <v>0</v>
      </c>
      <c r="O36" s="47">
        <v>12</v>
      </c>
      <c r="P36" s="38" t="str">
        <f t="shared" si="1"/>
        <v>Участник</v>
      </c>
      <c r="Q36" s="8"/>
    </row>
    <row r="37" spans="1:17" x14ac:dyDescent="0.25">
      <c r="A37" s="110">
        <v>29</v>
      </c>
      <c r="B37" s="111" t="s">
        <v>165</v>
      </c>
      <c r="C37" s="112">
        <v>10112</v>
      </c>
      <c r="D37" s="113" t="str">
        <f>IF(C37=10118,Справочник!$B$8,IF(C37=10104,Справочник!$B$4,IF(C37=10106,Справочник!$B$7,IF(C37=10101,Справочник!$B$1,IF(C37=10103,Справочник!$B$2,IF(C37=10120,Справочник!$B$3,IF(C37=10102,Справочник!$B$5,IF(C37=10105,Справочник!$B$7,IF(C37=10119,Справочник!$B$12,IF(C37=10108,Справочник!$B$11,IF(C37=10109,Справочник!$B$12,IF(C37=10121,Справочник!$B$13,IF(C37=10110,Справочник!$B$14,IF(C37=10111,Справочник!$B$15,IF(C37=10112,Справочник!$B$16,IF(C37=10113,Справочник!$B$17,IF(C37=10107,Справочник!$B$10)))))))))))))))))</f>
        <v>МОУ "Самоцветская СОШ"</v>
      </c>
      <c r="E37" s="114">
        <v>17</v>
      </c>
      <c r="F37" s="115">
        <v>0</v>
      </c>
      <c r="G37" s="115">
        <v>3</v>
      </c>
      <c r="H37" s="115">
        <v>0</v>
      </c>
      <c r="I37" s="115">
        <v>0</v>
      </c>
      <c r="J37" s="115">
        <v>0</v>
      </c>
      <c r="K37" s="115">
        <v>4</v>
      </c>
      <c r="L37" s="115">
        <v>3</v>
      </c>
      <c r="M37" s="115">
        <v>3</v>
      </c>
      <c r="N37" s="115">
        <v>0</v>
      </c>
      <c r="O37" s="115">
        <v>4</v>
      </c>
      <c r="P37" s="116" t="str">
        <f t="shared" si="1"/>
        <v>Участник</v>
      </c>
      <c r="Q37" s="110"/>
    </row>
    <row r="38" spans="1:17" x14ac:dyDescent="0.25">
      <c r="A38" s="8">
        <v>30</v>
      </c>
      <c r="B38" s="50" t="s">
        <v>166</v>
      </c>
      <c r="C38" s="51">
        <v>10107</v>
      </c>
      <c r="D38" s="15" t="str">
        <f>IF(C38=10118,Справочник!$B$8,IF(C38=10104,Справочник!$B$4,IF(C38=10106,Справочник!$B$7,IF(C38=10101,Справочник!$B$1,IF(C38=10103,Справочник!$B$2,IF(C38=10120,Справочник!$B$3,IF(C38=10102,Справочник!$B$5,IF(C38=10105,Справочник!$B$7,IF(C38=10119,Справочник!$B$12,IF(C38=10108,Справочник!$B$11,IF(C38=10109,Справочник!$B$12,IF(C38=10121,Справочник!$B$13,IF(C38=10110,Справочник!$B$14,IF(C38=10111,Справочник!$B$15,IF(C38=10112,Справочник!$B$16,IF(C38=10113,Справочник!$B$17,IF(C38=10107,Справочник!$B$10)))))))))))))))))</f>
        <v>МОУ "Кировская СОШ"</v>
      </c>
      <c r="E38" s="82">
        <v>16</v>
      </c>
      <c r="F38" s="47">
        <v>2</v>
      </c>
      <c r="G38" s="47">
        <v>0</v>
      </c>
      <c r="H38" s="47">
        <v>0</v>
      </c>
      <c r="I38" s="47">
        <v>0</v>
      </c>
      <c r="J38" s="47">
        <v>2</v>
      </c>
      <c r="K38" s="47">
        <v>2</v>
      </c>
      <c r="L38" s="47">
        <v>3</v>
      </c>
      <c r="M38" s="47">
        <v>0</v>
      </c>
      <c r="N38" s="47">
        <v>3</v>
      </c>
      <c r="O38" s="47">
        <v>4</v>
      </c>
      <c r="P38" s="38" t="str">
        <f t="shared" si="1"/>
        <v>Участник</v>
      </c>
      <c r="Q38" s="8"/>
    </row>
    <row r="39" spans="1:17" x14ac:dyDescent="0.25">
      <c r="A39" s="8">
        <v>31</v>
      </c>
      <c r="B39" s="50" t="s">
        <v>167</v>
      </c>
      <c r="C39" s="51">
        <v>10107</v>
      </c>
      <c r="D39" s="15" t="str">
        <f>IF(C39=10118,Справочник!$B$8,IF(C39=10104,Справочник!$B$4,IF(C39=10106,Справочник!$B$7,IF(C39=10101,Справочник!$B$1,IF(C39=10103,Справочник!$B$2,IF(C39=10120,Справочник!$B$3,IF(C39=10102,Справочник!$B$5,IF(C39=10105,Справочник!$B$7,IF(C39=10119,Справочник!$B$12,IF(C39=10108,Справочник!$B$11,IF(C39=10109,Справочник!$B$12,IF(C39=10121,Справочник!$B$13,IF(C39=10110,Справочник!$B$14,IF(C39=10111,Справочник!$B$15,IF(C39=10112,Справочник!$B$16,IF(C39=10113,Справочник!$B$17,IF(C39=10107,Справочник!$B$10)))))))))))))))))</f>
        <v>МОУ "Кировская СОШ"</v>
      </c>
      <c r="E39" s="82">
        <v>14</v>
      </c>
      <c r="F39" s="47">
        <v>2</v>
      </c>
      <c r="G39" s="47">
        <v>3</v>
      </c>
      <c r="H39" s="47">
        <v>0</v>
      </c>
      <c r="I39" s="47">
        <v>0</v>
      </c>
      <c r="J39" s="47">
        <v>0</v>
      </c>
      <c r="K39" s="47">
        <v>2</v>
      </c>
      <c r="L39" s="47">
        <v>3</v>
      </c>
      <c r="M39" s="47">
        <v>0</v>
      </c>
      <c r="N39" s="47">
        <v>0</v>
      </c>
      <c r="O39" s="47">
        <v>4</v>
      </c>
      <c r="P39" s="38" t="str">
        <f t="shared" si="1"/>
        <v>Участник</v>
      </c>
      <c r="Q39" s="8"/>
    </row>
    <row r="40" spans="1:17" x14ac:dyDescent="0.25">
      <c r="A40" s="8">
        <v>32</v>
      </c>
      <c r="B40" s="50" t="s">
        <v>168</v>
      </c>
      <c r="C40" s="51">
        <v>10107</v>
      </c>
      <c r="D40" s="15" t="str">
        <f>IF(C40=10118,Справочник!$B$8,IF(C40=10104,Справочник!$B$4,IF(C40=10106,Справочник!$B$7,IF(C40=10101,Справочник!$B$1,IF(C40=10103,Справочник!$B$2,IF(C40=10120,Справочник!$B$3,IF(C40=10102,Справочник!$B$5,IF(C40=10105,Справочник!$B$7,IF(C40=10119,Справочник!$B$12,IF(C40=10108,Справочник!$B$11,IF(C40=10109,Справочник!$B$12,IF(C40=10121,Справочник!$B$13,IF(C40=10110,Справочник!$B$14,IF(C40=10111,Справочник!$B$15,IF(C40=10112,Справочник!$B$16,IF(C40=10113,Справочник!$B$17,IF(C40=10107,Справочник!$B$10)))))))))))))))))</f>
        <v>МОУ "Кировская СОШ"</v>
      </c>
      <c r="E40" s="82">
        <v>13</v>
      </c>
      <c r="F40" s="47">
        <v>4</v>
      </c>
      <c r="G40" s="47">
        <v>6</v>
      </c>
      <c r="H40" s="47">
        <v>0</v>
      </c>
      <c r="I40" s="47">
        <v>0</v>
      </c>
      <c r="J40" s="47">
        <v>0</v>
      </c>
      <c r="K40" s="47" t="s">
        <v>102</v>
      </c>
      <c r="L40" s="47">
        <v>0</v>
      </c>
      <c r="M40" s="47">
        <v>0</v>
      </c>
      <c r="N40" s="47">
        <v>3</v>
      </c>
      <c r="O40" s="47" t="s">
        <v>102</v>
      </c>
      <c r="P40" s="38" t="str">
        <f t="shared" si="1"/>
        <v>Участник</v>
      </c>
      <c r="Q40" s="8"/>
    </row>
    <row r="41" spans="1:17" x14ac:dyDescent="0.25">
      <c r="A41" s="8">
        <v>33</v>
      </c>
      <c r="B41" s="50" t="s">
        <v>169</v>
      </c>
      <c r="C41" s="51">
        <v>10105</v>
      </c>
      <c r="D41" s="15" t="str">
        <f>IF(C41=10118,Справочник!$B$8,IF(C41=10104,Справочник!$B$4,IF(C41=10106,Справочник!$B$7,IF(C41=10101,Справочник!$B$1,IF(C41=10103,Справочник!$B$2,IF(C41=10120,Справочник!$B$3,IF(C41=10102,Справочник!$B$5,IF(C41=10105,Справочник!$B$7,IF(C41=10119,Справочник!$B$12,IF(C41=10108,Справочник!$B$11,IF(C41=10109,Справочник!$B$12,IF(C41=10121,Справочник!$B$13,IF(C41=10110,Справочник!$B$14,IF(C41=10111,Справочник!$B$15,IF(C41=10112,Справочник!$B$16,IF(C41=10113,Справочник!$B$17,IF(C41=10107,Справочник!$B$10)))))))))))))))))</f>
        <v>МОУ "Деевская СОШ"</v>
      </c>
      <c r="E41" s="82">
        <v>12</v>
      </c>
      <c r="F41" s="47">
        <v>2</v>
      </c>
      <c r="G41" s="47">
        <v>0</v>
      </c>
      <c r="H41" s="47">
        <v>0</v>
      </c>
      <c r="I41" s="47">
        <v>2</v>
      </c>
      <c r="J41" s="47">
        <v>2</v>
      </c>
      <c r="K41" s="47">
        <v>0</v>
      </c>
      <c r="L41" s="47">
        <v>6</v>
      </c>
      <c r="M41" s="47">
        <v>0</v>
      </c>
      <c r="N41" s="47">
        <v>0</v>
      </c>
      <c r="O41" s="47">
        <v>0</v>
      </c>
      <c r="P41" s="38" t="str">
        <f t="shared" si="1"/>
        <v>Участник</v>
      </c>
      <c r="Q41" s="8"/>
    </row>
    <row r="42" spans="1:17" x14ac:dyDescent="0.25">
      <c r="A42" s="8">
        <v>34</v>
      </c>
      <c r="B42" s="50" t="s">
        <v>170</v>
      </c>
      <c r="C42" s="51">
        <v>10105</v>
      </c>
      <c r="D42" s="15" t="str">
        <f>IF(C42=10118,Справочник!$B$8,IF(C42=10104,Справочник!$B$4,IF(C42=10106,Справочник!$B$7,IF(C42=10101,Справочник!$B$1,IF(C42=10103,Справочник!$B$2,IF(C42=10120,Справочник!$B$3,IF(C42=10102,Справочник!$B$5,IF(C42=10105,Справочник!$B$7,IF(C42=10119,Справочник!$B$12,IF(C42=10108,Справочник!$B$11,IF(C42=10109,Справочник!$B$12,IF(C42=10121,Справочник!$B$13,IF(C42=10110,Справочник!$B$14,IF(C42=10111,Справочник!$B$15,IF(C42=10112,Справочник!$B$16,IF(C42=10113,Справочник!$B$17,IF(C42=10107,Справочник!$B$10)))))))))))))))))</f>
        <v>МОУ "Деевская СОШ"</v>
      </c>
      <c r="E42" s="82">
        <v>0</v>
      </c>
      <c r="F42" s="47" t="s">
        <v>102</v>
      </c>
      <c r="G42" s="47" t="s">
        <v>102</v>
      </c>
      <c r="H42" s="47" t="s">
        <v>102</v>
      </c>
      <c r="I42" s="47" t="s">
        <v>102</v>
      </c>
      <c r="J42" s="47" t="s">
        <v>102</v>
      </c>
      <c r="K42" s="47" t="s">
        <v>102</v>
      </c>
      <c r="L42" s="47" t="s">
        <v>102</v>
      </c>
      <c r="M42" s="47" t="s">
        <v>102</v>
      </c>
      <c r="N42" s="47" t="s">
        <v>102</v>
      </c>
      <c r="O42" s="47" t="s">
        <v>102</v>
      </c>
      <c r="P42" s="38" t="str">
        <f t="shared" si="1"/>
        <v>Участник</v>
      </c>
      <c r="Q42" s="8"/>
    </row>
    <row r="43" spans="1:17" ht="15.75" customHeight="1" x14ac:dyDescent="0.25">
      <c r="D43" s="60" t="s">
        <v>187</v>
      </c>
      <c r="E43" s="54">
        <f>AVERAGE(E9:E42)</f>
        <v>31.176470588235293</v>
      </c>
      <c r="F43" s="54">
        <f t="shared" ref="F43:O43" si="2">AVERAGE(F9:F42)</f>
        <v>2.606060606060606</v>
      </c>
      <c r="G43" s="54">
        <f t="shared" si="2"/>
        <v>1.4545454545454546</v>
      </c>
      <c r="H43" s="54">
        <f t="shared" si="2"/>
        <v>1.8181818181818181</v>
      </c>
      <c r="I43" s="54">
        <f t="shared" si="2"/>
        <v>5.6875</v>
      </c>
      <c r="J43" s="54">
        <f t="shared" si="2"/>
        <v>3.3333333333333335</v>
      </c>
      <c r="K43" s="54">
        <f t="shared" si="2"/>
        <v>5.354838709677419</v>
      </c>
      <c r="L43" s="54">
        <f t="shared" si="2"/>
        <v>3.4545454545454546</v>
      </c>
      <c r="M43" s="54">
        <f t="shared" si="2"/>
        <v>2</v>
      </c>
      <c r="N43" s="54">
        <f t="shared" si="2"/>
        <v>2.7096774193548385</v>
      </c>
      <c r="O43" s="54">
        <f t="shared" si="2"/>
        <v>4.8</v>
      </c>
    </row>
    <row r="44" spans="1:17" x14ac:dyDescent="0.25">
      <c r="D44" s="60" t="s">
        <v>188</v>
      </c>
      <c r="E44" s="60">
        <v>38.700000000000003</v>
      </c>
      <c r="F44" s="60">
        <v>43</v>
      </c>
      <c r="G44" s="60">
        <v>25</v>
      </c>
      <c r="H44" s="60">
        <v>30</v>
      </c>
      <c r="I44" s="60">
        <v>57</v>
      </c>
      <c r="J44" s="60">
        <v>55</v>
      </c>
      <c r="K44" s="60">
        <v>54</v>
      </c>
      <c r="L44" s="60">
        <v>39</v>
      </c>
      <c r="M44" s="60">
        <v>33</v>
      </c>
      <c r="N44" s="60">
        <v>30</v>
      </c>
      <c r="O44" s="60">
        <v>40</v>
      </c>
    </row>
    <row r="45" spans="1:17" x14ac:dyDescent="0.25">
      <c r="D45" s="87" t="s">
        <v>189</v>
      </c>
      <c r="E45" s="87"/>
      <c r="F45" s="60">
        <v>12</v>
      </c>
      <c r="G45" s="60">
        <v>62</v>
      </c>
      <c r="H45" s="60">
        <v>71</v>
      </c>
      <c r="I45" s="60">
        <v>18</v>
      </c>
      <c r="J45" s="60">
        <v>21</v>
      </c>
      <c r="K45" s="60">
        <v>18</v>
      </c>
      <c r="L45" s="60">
        <v>29</v>
      </c>
      <c r="M45" s="60">
        <v>50</v>
      </c>
      <c r="N45" s="60">
        <v>41</v>
      </c>
      <c r="O45" s="60">
        <v>26</v>
      </c>
    </row>
  </sheetData>
  <mergeCells count="15">
    <mergeCell ref="A1:A4"/>
    <mergeCell ref="E6:E7"/>
    <mergeCell ref="B1:P1"/>
    <mergeCell ref="B2:P2"/>
    <mergeCell ref="B3:P3"/>
    <mergeCell ref="B4:P4"/>
    <mergeCell ref="B5:P5"/>
    <mergeCell ref="A6:A8"/>
    <mergeCell ref="B6:B8"/>
    <mergeCell ref="C6:C8"/>
    <mergeCell ref="D6:D8"/>
    <mergeCell ref="P6:P8"/>
    <mergeCell ref="Q6:Q8"/>
    <mergeCell ref="D45:E45"/>
    <mergeCell ref="F6:O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0"/>
  <sheetViews>
    <sheetView workbookViewId="0">
      <selection activeCell="D28" sqref="D28:E30"/>
    </sheetView>
  </sheetViews>
  <sheetFormatPr defaultRowHeight="15.75" x14ac:dyDescent="0.25"/>
  <cols>
    <col min="1" max="1" width="6.5703125" style="9" customWidth="1"/>
    <col min="2" max="2" width="36" style="1" customWidth="1"/>
    <col min="3" max="3" width="11.5703125" style="18" hidden="1" customWidth="1"/>
    <col min="4" max="4" width="41.140625" style="9" customWidth="1"/>
    <col min="5" max="5" width="11.28515625" style="9" customWidth="1"/>
    <col min="6" max="15" width="6" style="9" customWidth="1"/>
    <col min="16" max="16" width="16.5703125" style="9" customWidth="1"/>
    <col min="17" max="17" width="25.7109375" style="9" customWidth="1"/>
    <col min="18" max="16384" width="9.140625" style="9"/>
  </cols>
  <sheetData>
    <row r="1" spans="1:17" x14ac:dyDescent="0.25">
      <c r="A1" s="86"/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</row>
    <row r="2" spans="1:17" ht="15.75" customHeight="1" x14ac:dyDescent="0.25">
      <c r="A2" s="86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1:17" x14ac:dyDescent="0.25">
      <c r="A3" s="86"/>
      <c r="B3" s="96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</row>
    <row r="4" spans="1:17" x14ac:dyDescent="0.25">
      <c r="A4" s="86"/>
      <c r="B4" s="96" t="s">
        <v>85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</row>
    <row r="5" spans="1:17" s="59" customFormat="1" x14ac:dyDescent="0.25">
      <c r="B5" s="96" t="s">
        <v>197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8"/>
    </row>
    <row r="6" spans="1:17" ht="31.5" customHeight="1" x14ac:dyDescent="0.25">
      <c r="A6" s="100" t="s">
        <v>3</v>
      </c>
      <c r="B6" s="88" t="s">
        <v>4</v>
      </c>
      <c r="C6" s="87" t="s">
        <v>34</v>
      </c>
      <c r="D6" s="100" t="s">
        <v>5</v>
      </c>
      <c r="E6" s="100" t="s">
        <v>6</v>
      </c>
      <c r="F6" s="87" t="s">
        <v>83</v>
      </c>
      <c r="G6" s="87"/>
      <c r="H6" s="87"/>
      <c r="I6" s="87"/>
      <c r="J6" s="87"/>
      <c r="K6" s="87"/>
      <c r="L6" s="87"/>
      <c r="M6" s="87"/>
      <c r="N6" s="87"/>
      <c r="O6" s="87"/>
      <c r="P6" s="100" t="s">
        <v>7</v>
      </c>
      <c r="Q6" s="87" t="s">
        <v>195</v>
      </c>
    </row>
    <row r="7" spans="1:17" x14ac:dyDescent="0.25">
      <c r="A7" s="101"/>
      <c r="B7" s="99"/>
      <c r="C7" s="87"/>
      <c r="D7" s="101"/>
      <c r="E7" s="101"/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01"/>
      <c r="Q7" s="87"/>
    </row>
    <row r="8" spans="1:17" s="59" customFormat="1" x14ac:dyDescent="0.25">
      <c r="A8" s="102"/>
      <c r="B8" s="89"/>
      <c r="C8" s="60"/>
      <c r="D8" s="102"/>
      <c r="E8" s="56">
        <v>80</v>
      </c>
      <c r="F8" s="63">
        <v>6</v>
      </c>
      <c r="G8" s="63">
        <v>6</v>
      </c>
      <c r="H8" s="63">
        <v>6</v>
      </c>
      <c r="I8" s="63">
        <v>10</v>
      </c>
      <c r="J8" s="63">
        <v>6</v>
      </c>
      <c r="K8" s="63">
        <v>10</v>
      </c>
      <c r="L8" s="63">
        <v>9</v>
      </c>
      <c r="M8" s="63">
        <v>6</v>
      </c>
      <c r="N8" s="63">
        <v>9</v>
      </c>
      <c r="O8" s="63">
        <v>12</v>
      </c>
      <c r="P8" s="102"/>
      <c r="Q8" s="87"/>
    </row>
    <row r="9" spans="1:17" s="31" customFormat="1" x14ac:dyDescent="0.25">
      <c r="A9" s="28">
        <v>1</v>
      </c>
      <c r="B9" s="44" t="s">
        <v>171</v>
      </c>
      <c r="C9" s="40">
        <v>10104</v>
      </c>
      <c r="D9" s="79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№3"</v>
      </c>
      <c r="E9" s="83">
        <v>54</v>
      </c>
      <c r="F9" s="41">
        <v>0</v>
      </c>
      <c r="G9" s="42">
        <v>0</v>
      </c>
      <c r="H9" s="42">
        <v>6</v>
      </c>
      <c r="I9" s="42">
        <v>10</v>
      </c>
      <c r="J9" s="42">
        <v>2</v>
      </c>
      <c r="K9" s="42">
        <v>10</v>
      </c>
      <c r="L9" s="42">
        <v>6</v>
      </c>
      <c r="M9" s="42">
        <v>6</v>
      </c>
      <c r="N9" s="42">
        <v>6</v>
      </c>
      <c r="O9" s="42">
        <v>8</v>
      </c>
      <c r="P9" s="46" t="str">
        <f>IF(E9=MAX($E$9:$E$38),"Победитель",IF(E9&gt;=MEDIAN($E$9:$E$38),"Призёр","Участник"))</f>
        <v>Победитель</v>
      </c>
      <c r="Q9" s="46" t="s">
        <v>193</v>
      </c>
    </row>
    <row r="10" spans="1:17" x14ac:dyDescent="0.25">
      <c r="A10" s="8">
        <v>2</v>
      </c>
      <c r="B10" s="25" t="s">
        <v>172</v>
      </c>
      <c r="C10" s="26">
        <v>10104</v>
      </c>
      <c r="D10" s="80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84">
        <v>46</v>
      </c>
      <c r="F10" s="43">
        <v>4</v>
      </c>
      <c r="G10" s="42">
        <v>3</v>
      </c>
      <c r="H10" s="42">
        <v>6</v>
      </c>
      <c r="I10" s="42">
        <v>10</v>
      </c>
      <c r="J10" s="42">
        <v>6</v>
      </c>
      <c r="K10" s="42">
        <v>10</v>
      </c>
      <c r="L10" s="42">
        <v>3</v>
      </c>
      <c r="M10" s="42">
        <v>0</v>
      </c>
      <c r="N10" s="42">
        <v>0</v>
      </c>
      <c r="O10" s="42">
        <v>4</v>
      </c>
      <c r="P10" s="46" t="str">
        <f t="shared" ref="P10:P27" si="0">IF(E10=MAX($E$9:$E$38),"Победитель",IF(E10&gt;=MEDIAN($E$9:$E$38),"Призёр","Участник"))</f>
        <v>Призёр</v>
      </c>
      <c r="Q10" s="46" t="s">
        <v>193</v>
      </c>
    </row>
    <row r="11" spans="1:17" x14ac:dyDescent="0.25">
      <c r="A11" s="8">
        <v>3</v>
      </c>
      <c r="B11" s="25" t="s">
        <v>67</v>
      </c>
      <c r="C11" s="26">
        <v>10107</v>
      </c>
      <c r="D11" s="80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"Кировская СОШ"</v>
      </c>
      <c r="E11" s="84">
        <v>45</v>
      </c>
      <c r="F11" s="43">
        <v>4</v>
      </c>
      <c r="G11" s="42">
        <v>0</v>
      </c>
      <c r="H11" s="42">
        <v>6</v>
      </c>
      <c r="I11" s="42">
        <v>6</v>
      </c>
      <c r="J11" s="42">
        <v>6</v>
      </c>
      <c r="K11" s="42">
        <v>10</v>
      </c>
      <c r="L11" s="42">
        <v>0</v>
      </c>
      <c r="M11" s="42">
        <v>3</v>
      </c>
      <c r="N11" s="42">
        <v>6</v>
      </c>
      <c r="O11" s="42">
        <v>4</v>
      </c>
      <c r="P11" s="46" t="str">
        <f t="shared" si="0"/>
        <v>Призёр</v>
      </c>
      <c r="Q11" s="46" t="s">
        <v>193</v>
      </c>
    </row>
    <row r="12" spans="1:17" x14ac:dyDescent="0.25">
      <c r="A12" s="8">
        <v>4</v>
      </c>
      <c r="B12" s="25" t="s">
        <v>173</v>
      </c>
      <c r="C12" s="26">
        <v>10104</v>
      </c>
      <c r="D12" s="80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"Верхнесинячихинская СОШ №3"</v>
      </c>
      <c r="E12" s="84">
        <v>28</v>
      </c>
      <c r="F12" s="43">
        <v>6</v>
      </c>
      <c r="G12" s="42">
        <v>3</v>
      </c>
      <c r="H12" s="42">
        <v>6</v>
      </c>
      <c r="I12" s="42">
        <v>0</v>
      </c>
      <c r="J12" s="42">
        <v>0</v>
      </c>
      <c r="K12" s="42">
        <v>0</v>
      </c>
      <c r="L12" s="42">
        <v>6</v>
      </c>
      <c r="M12" s="42">
        <v>0</v>
      </c>
      <c r="N12" s="42">
        <v>3</v>
      </c>
      <c r="O12" s="42">
        <v>4</v>
      </c>
      <c r="P12" s="46" t="s">
        <v>84</v>
      </c>
      <c r="Q12" s="46" t="s">
        <v>193</v>
      </c>
    </row>
    <row r="13" spans="1:17" x14ac:dyDescent="0.25">
      <c r="A13" s="8">
        <v>5</v>
      </c>
      <c r="B13" s="25" t="s">
        <v>174</v>
      </c>
      <c r="C13" s="26">
        <v>10107</v>
      </c>
      <c r="D13" s="80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"Кировская СОШ"</v>
      </c>
      <c r="E13" s="84">
        <v>27</v>
      </c>
      <c r="F13" s="43">
        <v>0</v>
      </c>
      <c r="G13" s="42">
        <v>0</v>
      </c>
      <c r="H13" s="42">
        <v>1</v>
      </c>
      <c r="I13" s="42">
        <v>6</v>
      </c>
      <c r="J13" s="42">
        <v>6</v>
      </c>
      <c r="K13" s="42" t="s">
        <v>102</v>
      </c>
      <c r="L13" s="42">
        <v>3</v>
      </c>
      <c r="M13" s="42">
        <v>0</v>
      </c>
      <c r="N13" s="42">
        <v>3</v>
      </c>
      <c r="O13" s="42">
        <v>8</v>
      </c>
      <c r="P13" s="46" t="s">
        <v>84</v>
      </c>
      <c r="Q13" s="46" t="s">
        <v>193</v>
      </c>
    </row>
    <row r="14" spans="1:17" x14ac:dyDescent="0.25">
      <c r="A14" s="8">
        <v>6</v>
      </c>
      <c r="B14" s="25" t="s">
        <v>175</v>
      </c>
      <c r="C14" s="26">
        <v>10107</v>
      </c>
      <c r="D14" s="80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"Кировская СОШ"</v>
      </c>
      <c r="E14" s="84">
        <v>27</v>
      </c>
      <c r="F14" s="43">
        <v>0</v>
      </c>
      <c r="G14" s="42">
        <v>3</v>
      </c>
      <c r="H14" s="42">
        <v>0</v>
      </c>
      <c r="I14" s="42">
        <v>0</v>
      </c>
      <c r="J14" s="42">
        <v>0</v>
      </c>
      <c r="K14" s="42">
        <v>10</v>
      </c>
      <c r="L14" s="42">
        <v>0</v>
      </c>
      <c r="M14" s="42">
        <v>3</v>
      </c>
      <c r="N14" s="42">
        <v>3</v>
      </c>
      <c r="O14" s="42">
        <v>8</v>
      </c>
      <c r="P14" s="46" t="s">
        <v>84</v>
      </c>
      <c r="Q14" s="46" t="s">
        <v>193</v>
      </c>
    </row>
    <row r="15" spans="1:17" x14ac:dyDescent="0.25">
      <c r="A15" s="8">
        <v>7</v>
      </c>
      <c r="B15" s="25" t="s">
        <v>68</v>
      </c>
      <c r="C15" s="26">
        <v>10109</v>
      </c>
      <c r="D15" s="8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"Костинская СОШ"</v>
      </c>
      <c r="E15" s="84">
        <v>23</v>
      </c>
      <c r="F15" s="43">
        <v>0</v>
      </c>
      <c r="G15" s="42">
        <v>3</v>
      </c>
      <c r="H15" s="42">
        <v>0</v>
      </c>
      <c r="I15" s="42">
        <v>0</v>
      </c>
      <c r="J15" s="42">
        <v>4</v>
      </c>
      <c r="K15" s="42">
        <v>0</v>
      </c>
      <c r="L15" s="42">
        <v>6</v>
      </c>
      <c r="M15" s="42">
        <v>0</v>
      </c>
      <c r="N15" s="42">
        <v>6</v>
      </c>
      <c r="O15" s="42">
        <v>4</v>
      </c>
      <c r="P15" s="46" t="s">
        <v>84</v>
      </c>
      <c r="Q15" s="8"/>
    </row>
    <row r="16" spans="1:17" x14ac:dyDescent="0.25">
      <c r="A16" s="8">
        <v>8</v>
      </c>
      <c r="B16" s="25" t="s">
        <v>176</v>
      </c>
      <c r="C16" s="26">
        <v>10107</v>
      </c>
      <c r="D16" s="80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"Кировская СОШ"</v>
      </c>
      <c r="E16" s="84">
        <v>23</v>
      </c>
      <c r="F16" s="43">
        <v>4</v>
      </c>
      <c r="G16" s="42">
        <v>0</v>
      </c>
      <c r="H16" s="42">
        <v>0</v>
      </c>
      <c r="I16" s="42">
        <v>0</v>
      </c>
      <c r="J16" s="42">
        <v>6</v>
      </c>
      <c r="K16" s="42">
        <v>0</v>
      </c>
      <c r="L16" s="42">
        <v>6</v>
      </c>
      <c r="M16" s="42">
        <v>0</v>
      </c>
      <c r="N16" s="42">
        <v>3</v>
      </c>
      <c r="O16" s="42">
        <v>4</v>
      </c>
      <c r="P16" s="46" t="s">
        <v>84</v>
      </c>
      <c r="Q16" s="8"/>
    </row>
    <row r="17" spans="1:17" x14ac:dyDescent="0.25">
      <c r="A17" s="8">
        <v>9</v>
      </c>
      <c r="B17" s="25" t="s">
        <v>177</v>
      </c>
      <c r="C17" s="26">
        <v>10107</v>
      </c>
      <c r="D17" s="80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"Кировская СОШ"</v>
      </c>
      <c r="E17" s="84">
        <v>22</v>
      </c>
      <c r="F17" s="43">
        <v>0</v>
      </c>
      <c r="G17" s="42">
        <v>0</v>
      </c>
      <c r="H17" s="42">
        <v>1</v>
      </c>
      <c r="I17" s="42">
        <v>4</v>
      </c>
      <c r="J17" s="42">
        <v>0</v>
      </c>
      <c r="K17" s="42">
        <v>6</v>
      </c>
      <c r="L17" s="42">
        <v>3</v>
      </c>
      <c r="M17" s="42">
        <v>0</v>
      </c>
      <c r="N17" s="42">
        <v>0</v>
      </c>
      <c r="O17" s="42">
        <v>8</v>
      </c>
      <c r="P17" s="46" t="s">
        <v>84</v>
      </c>
      <c r="Q17" s="8"/>
    </row>
    <row r="18" spans="1:17" x14ac:dyDescent="0.25">
      <c r="A18" s="8">
        <v>10</v>
      </c>
      <c r="B18" s="25" t="s">
        <v>178</v>
      </c>
      <c r="C18" s="26">
        <v>10107</v>
      </c>
      <c r="D18" s="80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"Кировская СОШ"</v>
      </c>
      <c r="E18" s="84">
        <v>20</v>
      </c>
      <c r="F18" s="43">
        <v>4</v>
      </c>
      <c r="G18" s="42">
        <v>0</v>
      </c>
      <c r="H18" s="42">
        <v>0</v>
      </c>
      <c r="I18" s="42">
        <v>0</v>
      </c>
      <c r="J18" s="42">
        <v>2</v>
      </c>
      <c r="K18" s="42">
        <v>0</v>
      </c>
      <c r="L18" s="42">
        <v>6</v>
      </c>
      <c r="M18" s="42">
        <v>0</v>
      </c>
      <c r="N18" s="42">
        <v>0</v>
      </c>
      <c r="O18" s="42">
        <v>8</v>
      </c>
      <c r="P18" s="46" t="s">
        <v>84</v>
      </c>
      <c r="Q18" s="8"/>
    </row>
    <row r="19" spans="1:17" x14ac:dyDescent="0.25">
      <c r="A19" s="8">
        <v>11</v>
      </c>
      <c r="B19" s="25" t="s">
        <v>179</v>
      </c>
      <c r="C19" s="26">
        <v>10109</v>
      </c>
      <c r="D19" s="80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"Костинская СОШ"</v>
      </c>
      <c r="E19" s="84">
        <v>18</v>
      </c>
      <c r="F19" s="43">
        <v>2</v>
      </c>
      <c r="G19" s="42">
        <v>3</v>
      </c>
      <c r="H19" s="42">
        <v>0</v>
      </c>
      <c r="I19" s="42">
        <v>0</v>
      </c>
      <c r="J19" s="42">
        <v>2</v>
      </c>
      <c r="K19" s="42">
        <v>0</v>
      </c>
      <c r="L19" s="42">
        <v>0</v>
      </c>
      <c r="M19" s="42">
        <v>3</v>
      </c>
      <c r="N19" s="42">
        <v>0</v>
      </c>
      <c r="O19" s="42">
        <v>8</v>
      </c>
      <c r="P19" s="46" t="str">
        <f t="shared" si="0"/>
        <v>Участник</v>
      </c>
      <c r="Q19" s="8"/>
    </row>
    <row r="20" spans="1:17" x14ac:dyDescent="0.25">
      <c r="A20" s="8">
        <v>12</v>
      </c>
      <c r="B20" s="25" t="s">
        <v>180</v>
      </c>
      <c r="C20" s="26">
        <v>10107</v>
      </c>
      <c r="D20" s="80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"Кировская СОШ"</v>
      </c>
      <c r="E20" s="84">
        <v>17</v>
      </c>
      <c r="F20" s="43">
        <v>2</v>
      </c>
      <c r="G20" s="42">
        <v>3</v>
      </c>
      <c r="H20" s="42">
        <v>0</v>
      </c>
      <c r="I20" s="42">
        <v>0</v>
      </c>
      <c r="J20" s="42">
        <v>0</v>
      </c>
      <c r="K20" s="42">
        <v>0</v>
      </c>
      <c r="L20" s="42">
        <v>3</v>
      </c>
      <c r="M20" s="42">
        <v>3</v>
      </c>
      <c r="N20" s="42">
        <v>6</v>
      </c>
      <c r="O20" s="42">
        <v>0</v>
      </c>
      <c r="P20" s="46" t="str">
        <f t="shared" si="0"/>
        <v>Участник</v>
      </c>
      <c r="Q20" s="8"/>
    </row>
    <row r="21" spans="1:17" x14ac:dyDescent="0.25">
      <c r="A21" s="8">
        <v>13</v>
      </c>
      <c r="B21" s="25" t="s">
        <v>181</v>
      </c>
      <c r="C21" s="26">
        <v>10104</v>
      </c>
      <c r="D21" s="80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"Верхнесинячихинская СОШ №3"</v>
      </c>
      <c r="E21" s="84">
        <v>16</v>
      </c>
      <c r="F21" s="43">
        <v>2</v>
      </c>
      <c r="G21" s="42">
        <v>3</v>
      </c>
      <c r="H21" s="42">
        <v>0</v>
      </c>
      <c r="I21" s="42" t="s">
        <v>102</v>
      </c>
      <c r="J21" s="42">
        <v>2</v>
      </c>
      <c r="K21" s="42">
        <v>0</v>
      </c>
      <c r="L21" s="42">
        <v>3</v>
      </c>
      <c r="M21" s="42">
        <v>0</v>
      </c>
      <c r="N21" s="42">
        <v>6</v>
      </c>
      <c r="O21" s="42">
        <v>0</v>
      </c>
      <c r="P21" s="46" t="str">
        <f t="shared" si="0"/>
        <v>Участник</v>
      </c>
      <c r="Q21" s="8"/>
    </row>
    <row r="22" spans="1:17" x14ac:dyDescent="0.25">
      <c r="A22" s="8">
        <v>14</v>
      </c>
      <c r="B22" s="25" t="s">
        <v>69</v>
      </c>
      <c r="C22" s="26">
        <v>10107</v>
      </c>
      <c r="D22" s="80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C22=10107,Справочник!$B$10)))))))))))))))))</f>
        <v>МОУ "Кировская СОШ"</v>
      </c>
      <c r="E22" s="84">
        <v>16</v>
      </c>
      <c r="F22" s="43">
        <v>4</v>
      </c>
      <c r="G22" s="42">
        <v>0</v>
      </c>
      <c r="H22" s="42">
        <v>0</v>
      </c>
      <c r="I22" s="42">
        <v>0</v>
      </c>
      <c r="J22" s="42">
        <v>6</v>
      </c>
      <c r="K22" s="42">
        <v>0</v>
      </c>
      <c r="L22" s="42">
        <v>6</v>
      </c>
      <c r="M22" s="42">
        <v>0</v>
      </c>
      <c r="N22" s="42">
        <v>0</v>
      </c>
      <c r="O22" s="42">
        <v>0</v>
      </c>
      <c r="P22" s="46" t="str">
        <f t="shared" si="0"/>
        <v>Участник</v>
      </c>
      <c r="Q22" s="8"/>
    </row>
    <row r="23" spans="1:17" x14ac:dyDescent="0.25">
      <c r="A23" s="8">
        <v>15</v>
      </c>
      <c r="B23" s="25" t="s">
        <v>182</v>
      </c>
      <c r="C23" s="26">
        <v>10107</v>
      </c>
      <c r="D23" s="80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C23=10107,Справочник!$B$10)))))))))))))))))</f>
        <v>МОУ "Кировская СОШ"</v>
      </c>
      <c r="E23" s="84">
        <v>12</v>
      </c>
      <c r="F23" s="43">
        <v>4</v>
      </c>
      <c r="G23" s="42">
        <v>0</v>
      </c>
      <c r="H23" s="42">
        <v>0</v>
      </c>
      <c r="I23" s="42">
        <v>0</v>
      </c>
      <c r="J23" s="42">
        <v>2</v>
      </c>
      <c r="K23" s="42">
        <v>0</v>
      </c>
      <c r="L23" s="42">
        <v>0</v>
      </c>
      <c r="M23" s="42">
        <v>0</v>
      </c>
      <c r="N23" s="42">
        <v>6</v>
      </c>
      <c r="O23" s="42">
        <v>0</v>
      </c>
      <c r="P23" s="46" t="str">
        <f t="shared" si="0"/>
        <v>Участник</v>
      </c>
      <c r="Q23" s="8"/>
    </row>
    <row r="24" spans="1:17" x14ac:dyDescent="0.25">
      <c r="A24" s="8">
        <v>16</v>
      </c>
      <c r="B24" s="25" t="s">
        <v>183</v>
      </c>
      <c r="C24" s="26">
        <v>10109</v>
      </c>
      <c r="D24" s="80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C24=10107,Справочник!$B$10)))))))))))))))))</f>
        <v>МОУ "Костинская СОШ"</v>
      </c>
      <c r="E24" s="84">
        <v>11</v>
      </c>
      <c r="F24" s="43">
        <v>4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3</v>
      </c>
      <c r="M24" s="42">
        <v>0</v>
      </c>
      <c r="N24" s="42">
        <v>0</v>
      </c>
      <c r="O24" s="42">
        <v>4</v>
      </c>
      <c r="P24" s="46" t="str">
        <f t="shared" si="0"/>
        <v>Участник</v>
      </c>
      <c r="Q24" s="8"/>
    </row>
    <row r="25" spans="1:17" x14ac:dyDescent="0.25">
      <c r="A25" s="8">
        <v>17</v>
      </c>
      <c r="B25" s="25" t="s">
        <v>184</v>
      </c>
      <c r="C25" s="26">
        <v>10107</v>
      </c>
      <c r="D25" s="80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C25=10107,Справочник!$B$10)))))))))))))))))</f>
        <v>МОУ "Кировская СОШ"</v>
      </c>
      <c r="E25" s="84">
        <v>11</v>
      </c>
      <c r="F25" s="43">
        <v>2</v>
      </c>
      <c r="G25" s="42">
        <v>0</v>
      </c>
      <c r="H25" s="42" t="s">
        <v>102</v>
      </c>
      <c r="I25" s="42">
        <v>0</v>
      </c>
      <c r="J25" s="42">
        <v>2</v>
      </c>
      <c r="K25" s="42" t="s">
        <v>102</v>
      </c>
      <c r="L25" s="42">
        <v>0</v>
      </c>
      <c r="M25" s="42">
        <v>0</v>
      </c>
      <c r="N25" s="42">
        <v>3</v>
      </c>
      <c r="O25" s="42">
        <v>4</v>
      </c>
      <c r="P25" s="46" t="str">
        <f t="shared" si="0"/>
        <v>Участник</v>
      </c>
      <c r="Q25" s="8"/>
    </row>
    <row r="26" spans="1:17" x14ac:dyDescent="0.25">
      <c r="A26" s="8">
        <v>18</v>
      </c>
      <c r="B26" s="25" t="s">
        <v>66</v>
      </c>
      <c r="C26" s="26">
        <v>10109</v>
      </c>
      <c r="D26" s="80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C26=10107,Справочник!$B$10)))))))))))))))))</f>
        <v>МОУ "Костинская СОШ"</v>
      </c>
      <c r="E26" s="84">
        <v>6</v>
      </c>
      <c r="F26" s="43">
        <v>0</v>
      </c>
      <c r="G26" s="42">
        <v>0</v>
      </c>
      <c r="H26" s="42">
        <v>2</v>
      </c>
      <c r="I26" s="42">
        <v>0</v>
      </c>
      <c r="J26" s="42">
        <v>2</v>
      </c>
      <c r="K26" s="42">
        <v>2</v>
      </c>
      <c r="L26" s="42">
        <v>0</v>
      </c>
      <c r="M26" s="42">
        <v>0</v>
      </c>
      <c r="N26" s="42">
        <v>0</v>
      </c>
      <c r="O26" s="42">
        <v>0</v>
      </c>
      <c r="P26" s="46" t="str">
        <f t="shared" si="0"/>
        <v>Участник</v>
      </c>
      <c r="Q26" s="8"/>
    </row>
    <row r="27" spans="1:17" x14ac:dyDescent="0.25">
      <c r="A27" s="8">
        <v>19</v>
      </c>
      <c r="B27" s="25" t="s">
        <v>185</v>
      </c>
      <c r="C27" s="26">
        <v>10107</v>
      </c>
      <c r="D27" s="80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C27=10107,Справочник!$B$10)))))))))))))))))</f>
        <v>МОУ "Кировская СОШ"</v>
      </c>
      <c r="E27" s="84">
        <v>4</v>
      </c>
      <c r="F27" s="43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4</v>
      </c>
      <c r="P27" s="46" t="str">
        <f t="shared" si="0"/>
        <v>Участник</v>
      </c>
      <c r="Q27" s="8"/>
    </row>
    <row r="28" spans="1:17" x14ac:dyDescent="0.25">
      <c r="D28" s="60" t="s">
        <v>187</v>
      </c>
      <c r="E28" s="54">
        <f>AVERAGE(E9:E27)</f>
        <v>22.421052631578949</v>
      </c>
      <c r="F28" s="54">
        <f t="shared" ref="F28:O28" si="1">AVERAGE(F9:F27)</f>
        <v>2.2105263157894739</v>
      </c>
      <c r="G28" s="54">
        <f t="shared" si="1"/>
        <v>1.1052631578947369</v>
      </c>
      <c r="H28" s="54">
        <f t="shared" si="1"/>
        <v>1.5555555555555556</v>
      </c>
      <c r="I28" s="54">
        <f t="shared" si="1"/>
        <v>2</v>
      </c>
      <c r="J28" s="54">
        <f t="shared" si="1"/>
        <v>2.5263157894736841</v>
      </c>
      <c r="K28" s="54">
        <f t="shared" si="1"/>
        <v>2.8235294117647061</v>
      </c>
      <c r="L28" s="54">
        <f t="shared" si="1"/>
        <v>2.8421052631578947</v>
      </c>
      <c r="M28" s="54">
        <f t="shared" si="1"/>
        <v>0.94736842105263153</v>
      </c>
      <c r="N28" s="54">
        <f t="shared" si="1"/>
        <v>2.6842105263157894</v>
      </c>
      <c r="O28" s="54">
        <f t="shared" si="1"/>
        <v>4.2105263157894735</v>
      </c>
    </row>
    <row r="29" spans="1:17" x14ac:dyDescent="0.25">
      <c r="D29" s="60" t="s">
        <v>188</v>
      </c>
      <c r="E29" s="60">
        <v>28</v>
      </c>
      <c r="F29" s="60">
        <v>37</v>
      </c>
      <c r="G29" s="60">
        <v>18</v>
      </c>
      <c r="H29" s="60">
        <v>27</v>
      </c>
      <c r="I29" s="60">
        <v>20</v>
      </c>
      <c r="J29" s="60">
        <v>42</v>
      </c>
      <c r="K29" s="60">
        <v>28</v>
      </c>
      <c r="L29" s="60">
        <v>31</v>
      </c>
      <c r="M29" s="60">
        <v>15</v>
      </c>
      <c r="N29" s="60">
        <v>30</v>
      </c>
      <c r="O29" s="60">
        <v>35</v>
      </c>
    </row>
    <row r="30" spans="1:17" x14ac:dyDescent="0.25">
      <c r="D30" s="87" t="s">
        <v>189</v>
      </c>
      <c r="E30" s="87"/>
      <c r="F30" s="60">
        <v>37</v>
      </c>
      <c r="G30" s="60">
        <v>63</v>
      </c>
      <c r="H30" s="60">
        <v>63</v>
      </c>
      <c r="I30" s="60">
        <v>68</v>
      </c>
      <c r="J30" s="60">
        <v>32</v>
      </c>
      <c r="K30" s="60">
        <v>68</v>
      </c>
      <c r="L30" s="60">
        <v>37</v>
      </c>
      <c r="M30" s="60">
        <v>74</v>
      </c>
      <c r="N30" s="60">
        <v>42</v>
      </c>
      <c r="O30" s="60">
        <v>26</v>
      </c>
    </row>
  </sheetData>
  <mergeCells count="15">
    <mergeCell ref="P6:P8"/>
    <mergeCell ref="Q6:Q8"/>
    <mergeCell ref="D30:E30"/>
    <mergeCell ref="F6:O6"/>
    <mergeCell ref="A1:A4"/>
    <mergeCell ref="C6:C7"/>
    <mergeCell ref="E6:E7"/>
    <mergeCell ref="B1:P1"/>
    <mergeCell ref="B2:P2"/>
    <mergeCell ref="B3:P3"/>
    <mergeCell ref="B4:P4"/>
    <mergeCell ref="B5:P5"/>
    <mergeCell ref="A6:A8"/>
    <mergeCell ref="B6:B8"/>
    <mergeCell ref="D6:D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"/>
  <sheetViews>
    <sheetView workbookViewId="0">
      <selection activeCell="F24" sqref="F24:O24"/>
    </sheetView>
  </sheetViews>
  <sheetFormatPr defaultRowHeight="15.75" x14ac:dyDescent="0.25"/>
  <cols>
    <col min="1" max="1" width="6.5703125" style="16" customWidth="1"/>
    <col min="2" max="2" width="38.28515625" style="17" customWidth="1"/>
    <col min="3" max="3" width="0.5703125" style="18" hidden="1" customWidth="1"/>
    <col min="4" max="4" width="41.140625" style="16" customWidth="1"/>
    <col min="5" max="5" width="11.28515625" style="16" customWidth="1"/>
    <col min="6" max="15" width="6" style="16" customWidth="1"/>
    <col min="16" max="16" width="14.7109375" style="16" customWidth="1"/>
    <col min="17" max="17" width="24.85546875" style="16" customWidth="1"/>
    <col min="18" max="16384" width="9.140625" style="16"/>
  </cols>
  <sheetData>
    <row r="1" spans="1:17" x14ac:dyDescent="0.25">
      <c r="A1" s="86"/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</row>
    <row r="2" spans="1:17" ht="15.75" customHeight="1" x14ac:dyDescent="0.25">
      <c r="A2" s="86"/>
      <c r="B2" s="96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1:17" x14ac:dyDescent="0.25">
      <c r="A3" s="86"/>
      <c r="B3" s="96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</row>
    <row r="4" spans="1:17" x14ac:dyDescent="0.25">
      <c r="A4" s="86"/>
      <c r="B4" s="96" t="s">
        <v>85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8"/>
    </row>
    <row r="5" spans="1:17" s="59" customFormat="1" x14ac:dyDescent="0.25">
      <c r="B5" s="96" t="s">
        <v>198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85"/>
    </row>
    <row r="6" spans="1:17" ht="20.25" customHeight="1" x14ac:dyDescent="0.25">
      <c r="A6" s="100" t="s">
        <v>3</v>
      </c>
      <c r="B6" s="88" t="s">
        <v>4</v>
      </c>
      <c r="C6" s="87" t="s">
        <v>34</v>
      </c>
      <c r="D6" s="100" t="s">
        <v>5</v>
      </c>
      <c r="E6" s="87" t="s">
        <v>6</v>
      </c>
      <c r="F6" s="87" t="s">
        <v>83</v>
      </c>
      <c r="G6" s="87"/>
      <c r="H6" s="87"/>
      <c r="I6" s="87"/>
      <c r="J6" s="87"/>
      <c r="K6" s="87"/>
      <c r="L6" s="87"/>
      <c r="M6" s="87"/>
      <c r="N6" s="87"/>
      <c r="O6" s="87"/>
      <c r="P6" s="88" t="s">
        <v>7</v>
      </c>
      <c r="Q6" s="87" t="s">
        <v>195</v>
      </c>
    </row>
    <row r="7" spans="1:17" x14ac:dyDescent="0.25">
      <c r="A7" s="101"/>
      <c r="B7" s="99"/>
      <c r="C7" s="87"/>
      <c r="D7" s="101"/>
      <c r="E7" s="87"/>
      <c r="F7" s="46">
        <v>1</v>
      </c>
      <c r="G7" s="46">
        <v>2</v>
      </c>
      <c r="H7" s="46">
        <v>3</v>
      </c>
      <c r="I7" s="46">
        <v>4</v>
      </c>
      <c r="J7" s="46">
        <v>5</v>
      </c>
      <c r="K7" s="46">
        <v>6</v>
      </c>
      <c r="L7" s="46">
        <v>7</v>
      </c>
      <c r="M7" s="46">
        <v>8</v>
      </c>
      <c r="N7" s="46">
        <v>9</v>
      </c>
      <c r="O7" s="46">
        <v>10</v>
      </c>
      <c r="P7" s="99"/>
      <c r="Q7" s="87"/>
    </row>
    <row r="8" spans="1:17" s="59" customFormat="1" x14ac:dyDescent="0.25">
      <c r="A8" s="102"/>
      <c r="B8" s="89"/>
      <c r="C8" s="60"/>
      <c r="D8" s="102"/>
      <c r="E8" s="60">
        <v>80</v>
      </c>
      <c r="F8" s="63">
        <v>6</v>
      </c>
      <c r="G8" s="63">
        <v>6</v>
      </c>
      <c r="H8" s="63">
        <v>6</v>
      </c>
      <c r="I8" s="63">
        <v>10</v>
      </c>
      <c r="J8" s="63">
        <v>6</v>
      </c>
      <c r="K8" s="63">
        <v>10</v>
      </c>
      <c r="L8" s="63">
        <v>9</v>
      </c>
      <c r="M8" s="63">
        <v>6</v>
      </c>
      <c r="N8" s="63">
        <v>9</v>
      </c>
      <c r="O8" s="63">
        <v>12</v>
      </c>
      <c r="P8" s="89"/>
      <c r="Q8" s="87"/>
    </row>
    <row r="9" spans="1:17" s="31" customFormat="1" ht="18.75" customHeight="1" x14ac:dyDescent="0.25">
      <c r="A9" s="28">
        <v>1</v>
      </c>
      <c r="B9" s="45" t="s">
        <v>72</v>
      </c>
      <c r="C9" s="41">
        <v>10103</v>
      </c>
      <c r="D9" s="2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C9=10107,Справочник!$B$10)))))))))))))))))</f>
        <v>МОУ "Верхнесинячихинская СОШ №2"</v>
      </c>
      <c r="E9" s="41">
        <v>56</v>
      </c>
      <c r="F9" s="40">
        <v>4</v>
      </c>
      <c r="G9" s="37">
        <v>0</v>
      </c>
      <c r="H9" s="37">
        <v>0</v>
      </c>
      <c r="I9" s="37">
        <v>10</v>
      </c>
      <c r="J9" s="37">
        <v>6</v>
      </c>
      <c r="K9" s="37">
        <v>10</v>
      </c>
      <c r="L9" s="37">
        <v>6</v>
      </c>
      <c r="M9" s="37">
        <v>6</v>
      </c>
      <c r="N9" s="37">
        <v>6</v>
      </c>
      <c r="O9" s="37">
        <v>8</v>
      </c>
      <c r="P9" s="38" t="str">
        <f>IF(E9=MAX($E$9:$E$38),"Победитель",IF(E9&gt;=MEDIAN($E$9:$E$38),"Призёр","Участник"))</f>
        <v>Победитель</v>
      </c>
      <c r="Q9" s="46" t="s">
        <v>193</v>
      </c>
    </row>
    <row r="10" spans="1:17" x14ac:dyDescent="0.25">
      <c r="A10" s="8">
        <v>2</v>
      </c>
      <c r="B10" s="27" t="s">
        <v>73</v>
      </c>
      <c r="C10" s="43">
        <v>10104</v>
      </c>
      <c r="D10" s="2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C10=10107,Справочник!$B$10)))))))))))))))))</f>
        <v>МОУ "Верхнесинячихинская СОШ №3"</v>
      </c>
      <c r="E10" s="43">
        <v>50</v>
      </c>
      <c r="F10" s="40">
        <v>0</v>
      </c>
      <c r="G10" s="37">
        <v>0</v>
      </c>
      <c r="H10" s="37">
        <v>6</v>
      </c>
      <c r="I10" s="37">
        <v>10</v>
      </c>
      <c r="J10" s="37">
        <v>2</v>
      </c>
      <c r="K10" s="37">
        <v>10</v>
      </c>
      <c r="L10" s="37">
        <v>9</v>
      </c>
      <c r="M10" s="37">
        <v>3</v>
      </c>
      <c r="N10" s="37">
        <v>6</v>
      </c>
      <c r="O10" s="37">
        <v>4</v>
      </c>
      <c r="P10" s="38" t="str">
        <f t="shared" ref="P10:P21" si="0">IF(E10=MAX($E$9:$E$38),"Победитель",IF(E10&gt;=MEDIAN($E$9:$E$38),"Призёр","Участник"))</f>
        <v>Призёр</v>
      </c>
      <c r="Q10" s="46" t="s">
        <v>193</v>
      </c>
    </row>
    <row r="11" spans="1:17" x14ac:dyDescent="0.25">
      <c r="A11" s="8">
        <v>3</v>
      </c>
      <c r="B11" s="27" t="s">
        <v>74</v>
      </c>
      <c r="C11" s="43">
        <v>10103</v>
      </c>
      <c r="D11" s="2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C11=10107,Справочник!$B$10)))))))))))))))))</f>
        <v>МОУ "Верхнесинячихинская СОШ №2"</v>
      </c>
      <c r="E11" s="43">
        <v>44</v>
      </c>
      <c r="F11" s="40">
        <v>6</v>
      </c>
      <c r="G11" s="37">
        <v>3</v>
      </c>
      <c r="H11" s="37">
        <v>6</v>
      </c>
      <c r="I11" s="37">
        <v>10</v>
      </c>
      <c r="J11" s="37">
        <v>2</v>
      </c>
      <c r="K11" s="37">
        <v>0</v>
      </c>
      <c r="L11" s="37">
        <v>9</v>
      </c>
      <c r="M11" s="37">
        <v>0</v>
      </c>
      <c r="N11" s="37">
        <v>0</v>
      </c>
      <c r="O11" s="37">
        <v>8</v>
      </c>
      <c r="P11" s="38" t="str">
        <f t="shared" si="0"/>
        <v>Призёр</v>
      </c>
      <c r="Q11" s="46" t="s">
        <v>193</v>
      </c>
    </row>
    <row r="12" spans="1:17" x14ac:dyDescent="0.25">
      <c r="A12" s="8">
        <v>4</v>
      </c>
      <c r="B12" s="27" t="s">
        <v>70</v>
      </c>
      <c r="C12" s="43">
        <v>10118</v>
      </c>
      <c r="D12" s="2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C12=10107,Справочник!$B$10)))))))))))))))))</f>
        <v>МОУ "Заринская СОШ"</v>
      </c>
      <c r="E12" s="43">
        <v>36</v>
      </c>
      <c r="F12" s="40">
        <v>4</v>
      </c>
      <c r="G12" s="37">
        <v>0</v>
      </c>
      <c r="H12" s="37">
        <v>0</v>
      </c>
      <c r="I12" s="37">
        <v>6</v>
      </c>
      <c r="J12" s="37">
        <v>6</v>
      </c>
      <c r="K12" s="37">
        <v>4</v>
      </c>
      <c r="L12" s="37">
        <v>3</v>
      </c>
      <c r="M12" s="37">
        <v>0</v>
      </c>
      <c r="N12" s="37">
        <v>9</v>
      </c>
      <c r="O12" s="37">
        <v>4</v>
      </c>
      <c r="P12" s="38" t="s">
        <v>84</v>
      </c>
      <c r="Q12" s="46" t="s">
        <v>193</v>
      </c>
    </row>
    <row r="13" spans="1:17" x14ac:dyDescent="0.25">
      <c r="A13" s="8">
        <v>5</v>
      </c>
      <c r="B13" s="27" t="s">
        <v>75</v>
      </c>
      <c r="C13" s="43">
        <v>10107</v>
      </c>
      <c r="D13" s="2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C13=10107,Справочник!$B$10)))))))))))))))))</f>
        <v>МОУ "Кировская СОШ"</v>
      </c>
      <c r="E13" s="43">
        <v>35</v>
      </c>
      <c r="F13" s="40">
        <v>6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9</v>
      </c>
      <c r="M13" s="37">
        <v>3</v>
      </c>
      <c r="N13" s="37">
        <v>9</v>
      </c>
      <c r="O13" s="37">
        <v>8</v>
      </c>
      <c r="P13" s="38" t="s">
        <v>84</v>
      </c>
      <c r="Q13" s="46" t="s">
        <v>193</v>
      </c>
    </row>
    <row r="14" spans="1:17" x14ac:dyDescent="0.25">
      <c r="A14" s="8">
        <v>6</v>
      </c>
      <c r="B14" s="27" t="s">
        <v>76</v>
      </c>
      <c r="C14" s="43">
        <v>10104</v>
      </c>
      <c r="D14" s="2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C14=10107,Справочник!$B$10)))))))))))))))))</f>
        <v>МОУ "Верхнесинячихинская СОШ №3"</v>
      </c>
      <c r="E14" s="43">
        <v>33</v>
      </c>
      <c r="F14" s="40">
        <v>4</v>
      </c>
      <c r="G14" s="37">
        <v>3</v>
      </c>
      <c r="H14" s="37">
        <v>6</v>
      </c>
      <c r="I14" s="37">
        <v>0</v>
      </c>
      <c r="J14" s="37">
        <v>4</v>
      </c>
      <c r="K14" s="37">
        <v>0</v>
      </c>
      <c r="L14" s="37">
        <v>6</v>
      </c>
      <c r="M14" s="37">
        <v>0</v>
      </c>
      <c r="N14" s="37">
        <v>6</v>
      </c>
      <c r="O14" s="37">
        <v>4</v>
      </c>
      <c r="P14" s="38" t="s">
        <v>84</v>
      </c>
      <c r="Q14" s="46" t="s">
        <v>193</v>
      </c>
    </row>
    <row r="15" spans="1:17" s="21" customFormat="1" ht="18" customHeight="1" x14ac:dyDescent="0.25">
      <c r="A15" s="15">
        <v>7</v>
      </c>
      <c r="B15" s="52" t="s">
        <v>77</v>
      </c>
      <c r="C15" s="42">
        <v>10108</v>
      </c>
      <c r="D15" s="30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C15=10107,Справочник!$B$10)))))))))))))))))</f>
        <v>МОУ "Коптеловская СОШ им. Д.Никонова"</v>
      </c>
      <c r="E15" s="43">
        <v>32</v>
      </c>
      <c r="F15" s="37">
        <v>0</v>
      </c>
      <c r="G15" s="37">
        <v>3</v>
      </c>
      <c r="H15" s="37">
        <v>0</v>
      </c>
      <c r="I15" s="37">
        <v>0</v>
      </c>
      <c r="J15" s="37">
        <v>6</v>
      </c>
      <c r="K15" s="37">
        <v>10</v>
      </c>
      <c r="L15" s="37">
        <v>3</v>
      </c>
      <c r="M15" s="37">
        <v>3</v>
      </c>
      <c r="N15" s="37">
        <v>3</v>
      </c>
      <c r="O15" s="37">
        <v>4</v>
      </c>
      <c r="P15" s="38" t="s">
        <v>84</v>
      </c>
      <c r="Q15" s="46" t="s">
        <v>193</v>
      </c>
    </row>
    <row r="16" spans="1:17" x14ac:dyDescent="0.25">
      <c r="A16" s="8">
        <v>8</v>
      </c>
      <c r="B16" s="27" t="s">
        <v>71</v>
      </c>
      <c r="C16" s="43">
        <v>10110</v>
      </c>
      <c r="D16" s="2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C16=10107,Справочник!$B$10)))))))))))))))))</f>
        <v>МОУ "Невьянская СОШ"</v>
      </c>
      <c r="E16" s="43">
        <v>29</v>
      </c>
      <c r="F16" s="40">
        <v>4</v>
      </c>
      <c r="G16" s="37">
        <v>0</v>
      </c>
      <c r="H16" s="37">
        <v>0</v>
      </c>
      <c r="I16" s="37">
        <v>0</v>
      </c>
      <c r="J16" s="37">
        <v>4</v>
      </c>
      <c r="K16" s="37">
        <v>10</v>
      </c>
      <c r="L16" s="37">
        <v>3</v>
      </c>
      <c r="M16" s="37">
        <v>0</v>
      </c>
      <c r="N16" s="37">
        <v>0</v>
      </c>
      <c r="O16" s="37">
        <v>8</v>
      </c>
      <c r="P16" s="38" t="str">
        <f t="shared" si="0"/>
        <v>Участник</v>
      </c>
      <c r="Q16" s="46" t="s">
        <v>193</v>
      </c>
    </row>
    <row r="17" spans="1:17" x14ac:dyDescent="0.25">
      <c r="A17" s="8">
        <v>9</v>
      </c>
      <c r="B17" s="27" t="s">
        <v>78</v>
      </c>
      <c r="C17" s="43">
        <v>10107</v>
      </c>
      <c r="D17" s="2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C17=10107,Справочник!$B$10)))))))))))))))))</f>
        <v>МОУ "Кировская СОШ"</v>
      </c>
      <c r="E17" s="43">
        <v>25</v>
      </c>
      <c r="F17" s="40">
        <v>4</v>
      </c>
      <c r="G17" s="37">
        <v>3</v>
      </c>
      <c r="H17" s="37">
        <v>0</v>
      </c>
      <c r="I17" s="37">
        <v>0</v>
      </c>
      <c r="J17" s="37">
        <v>2</v>
      </c>
      <c r="K17" s="37">
        <v>0</v>
      </c>
      <c r="L17" s="37">
        <v>6</v>
      </c>
      <c r="M17" s="37">
        <v>0</v>
      </c>
      <c r="N17" s="37">
        <v>6</v>
      </c>
      <c r="O17" s="37">
        <v>4</v>
      </c>
      <c r="P17" s="38" t="str">
        <f t="shared" si="0"/>
        <v>Участник</v>
      </c>
      <c r="Q17" s="46" t="s">
        <v>193</v>
      </c>
    </row>
    <row r="18" spans="1:17" x14ac:dyDescent="0.25">
      <c r="A18" s="8">
        <v>10</v>
      </c>
      <c r="B18" s="27" t="s">
        <v>79</v>
      </c>
      <c r="C18" s="43">
        <v>10109</v>
      </c>
      <c r="D18" s="2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C18=10107,Справочник!$B$10)))))))))))))))))</f>
        <v>МОУ "Костинская СОШ"</v>
      </c>
      <c r="E18" s="43">
        <v>24</v>
      </c>
      <c r="F18" s="40">
        <v>2</v>
      </c>
      <c r="G18" s="37">
        <v>0</v>
      </c>
      <c r="H18" s="37">
        <v>2</v>
      </c>
      <c r="I18" s="37">
        <v>0</v>
      </c>
      <c r="J18" s="37">
        <v>2</v>
      </c>
      <c r="K18" s="37">
        <v>2</v>
      </c>
      <c r="L18" s="37">
        <v>6</v>
      </c>
      <c r="M18" s="37">
        <v>3</v>
      </c>
      <c r="N18" s="37">
        <v>3</v>
      </c>
      <c r="O18" s="37">
        <v>4</v>
      </c>
      <c r="P18" s="38" t="str">
        <f t="shared" si="0"/>
        <v>Участник</v>
      </c>
      <c r="Q18" s="46" t="s">
        <v>193</v>
      </c>
    </row>
    <row r="19" spans="1:17" x14ac:dyDescent="0.25">
      <c r="A19" s="8">
        <v>11</v>
      </c>
      <c r="B19" s="27" t="s">
        <v>80</v>
      </c>
      <c r="C19" s="43">
        <v>10109</v>
      </c>
      <c r="D19" s="2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C19=10107,Справочник!$B$10)))))))))))))))))</f>
        <v>МОУ "Костинская СОШ"</v>
      </c>
      <c r="E19" s="43">
        <v>22</v>
      </c>
      <c r="F19" s="40">
        <v>4</v>
      </c>
      <c r="G19" s="37">
        <v>3</v>
      </c>
      <c r="H19" s="37">
        <v>0</v>
      </c>
      <c r="I19" s="37">
        <v>0</v>
      </c>
      <c r="J19" s="37">
        <v>2</v>
      </c>
      <c r="K19" s="37">
        <v>0</v>
      </c>
      <c r="L19" s="37">
        <v>6</v>
      </c>
      <c r="M19" s="37">
        <v>0</v>
      </c>
      <c r="N19" s="37">
        <v>3</v>
      </c>
      <c r="O19" s="37">
        <v>4</v>
      </c>
      <c r="P19" s="38" t="str">
        <f t="shared" si="0"/>
        <v>Участник</v>
      </c>
      <c r="Q19" s="8"/>
    </row>
    <row r="20" spans="1:17" x14ac:dyDescent="0.25">
      <c r="A20" s="8">
        <v>12</v>
      </c>
      <c r="B20" s="27" t="s">
        <v>81</v>
      </c>
      <c r="C20" s="43">
        <v>10110</v>
      </c>
      <c r="D20" s="2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C20=10107,Справочник!$B$10)))))))))))))))))</f>
        <v>МОУ "Невьянская СОШ"</v>
      </c>
      <c r="E20" s="43">
        <v>19</v>
      </c>
      <c r="F20" s="40">
        <v>2</v>
      </c>
      <c r="G20" s="37">
        <v>3</v>
      </c>
      <c r="H20" s="37">
        <v>6</v>
      </c>
      <c r="I20" s="37">
        <v>0</v>
      </c>
      <c r="J20" s="37">
        <v>2</v>
      </c>
      <c r="K20" s="37">
        <v>0</v>
      </c>
      <c r="L20" s="37">
        <v>0</v>
      </c>
      <c r="M20" s="37">
        <v>3</v>
      </c>
      <c r="N20" s="37">
        <v>3</v>
      </c>
      <c r="O20" s="37">
        <v>0</v>
      </c>
      <c r="P20" s="38" t="str">
        <f t="shared" si="0"/>
        <v>Участник</v>
      </c>
      <c r="Q20" s="8"/>
    </row>
    <row r="21" spans="1:17" x14ac:dyDescent="0.25">
      <c r="A21" s="8">
        <v>13</v>
      </c>
      <c r="B21" s="27" t="s">
        <v>82</v>
      </c>
      <c r="C21" s="43">
        <v>10107</v>
      </c>
      <c r="D21" s="2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C21=10107,Справочник!$B$10)))))))))))))))))</f>
        <v>МОУ "Кировская СОШ"</v>
      </c>
      <c r="E21" s="43">
        <v>4</v>
      </c>
      <c r="F21" s="40">
        <v>4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 t="str">
        <f t="shared" si="0"/>
        <v>Участник</v>
      </c>
      <c r="Q21" s="8"/>
    </row>
    <row r="22" spans="1:17" x14ac:dyDescent="0.25">
      <c r="D22" s="60" t="s">
        <v>187</v>
      </c>
      <c r="E22" s="54">
        <f>AVERAGE(E9:E21)</f>
        <v>31.46153846153846</v>
      </c>
      <c r="F22" s="54">
        <f t="shared" ref="F22:O22" si="1">AVERAGE(F9:F21)</f>
        <v>3.3846153846153846</v>
      </c>
      <c r="G22" s="54">
        <f t="shared" si="1"/>
        <v>1.3846153846153846</v>
      </c>
      <c r="H22" s="54">
        <f t="shared" si="1"/>
        <v>2</v>
      </c>
      <c r="I22" s="54">
        <f t="shared" si="1"/>
        <v>2.7692307692307692</v>
      </c>
      <c r="J22" s="54">
        <f t="shared" si="1"/>
        <v>2.9230769230769229</v>
      </c>
      <c r="K22" s="54">
        <f t="shared" si="1"/>
        <v>3.5384615384615383</v>
      </c>
      <c r="L22" s="54">
        <f t="shared" si="1"/>
        <v>5.0769230769230766</v>
      </c>
      <c r="M22" s="54">
        <f t="shared" si="1"/>
        <v>1.6153846153846154</v>
      </c>
      <c r="N22" s="54">
        <f t="shared" si="1"/>
        <v>4.1538461538461542</v>
      </c>
      <c r="O22" s="54">
        <f t="shared" si="1"/>
        <v>4.615384615384615</v>
      </c>
    </row>
    <row r="23" spans="1:17" x14ac:dyDescent="0.25">
      <c r="D23" s="60" t="s">
        <v>188</v>
      </c>
      <c r="E23" s="54">
        <v>39</v>
      </c>
      <c r="F23" s="60">
        <v>57</v>
      </c>
      <c r="G23" s="60">
        <v>23</v>
      </c>
      <c r="H23" s="60">
        <v>33</v>
      </c>
      <c r="I23" s="60">
        <v>28</v>
      </c>
      <c r="J23" s="60">
        <v>48</v>
      </c>
      <c r="K23" s="60">
        <v>35</v>
      </c>
      <c r="L23" s="60">
        <v>57</v>
      </c>
      <c r="M23" s="60">
        <v>27</v>
      </c>
      <c r="N23" s="60">
        <v>47</v>
      </c>
      <c r="O23" s="60">
        <v>38</v>
      </c>
    </row>
    <row r="24" spans="1:17" x14ac:dyDescent="0.25">
      <c r="D24" s="87" t="s">
        <v>189</v>
      </c>
      <c r="E24" s="87"/>
      <c r="F24" s="60">
        <v>15</v>
      </c>
      <c r="G24" s="60">
        <v>54</v>
      </c>
      <c r="H24" s="60">
        <v>62</v>
      </c>
      <c r="I24" s="60">
        <v>69</v>
      </c>
      <c r="J24" s="60">
        <v>15</v>
      </c>
      <c r="K24" s="60">
        <v>54</v>
      </c>
      <c r="L24" s="60">
        <v>15</v>
      </c>
      <c r="M24" s="60">
        <v>54</v>
      </c>
      <c r="N24" s="60">
        <v>23</v>
      </c>
      <c r="O24" s="60">
        <v>15</v>
      </c>
    </row>
  </sheetData>
  <mergeCells count="15">
    <mergeCell ref="Q6:Q8"/>
    <mergeCell ref="P6:P8"/>
    <mergeCell ref="D24:E24"/>
    <mergeCell ref="A1:A4"/>
    <mergeCell ref="C6:C7"/>
    <mergeCell ref="B5:P5"/>
    <mergeCell ref="A6:A8"/>
    <mergeCell ref="B6:B8"/>
    <mergeCell ref="D6:D8"/>
    <mergeCell ref="B1:P1"/>
    <mergeCell ref="B2:P2"/>
    <mergeCell ref="B3:P3"/>
    <mergeCell ref="B4:P4"/>
    <mergeCell ref="F6:O6"/>
    <mergeCell ref="E6:E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7"/>
  <sheetViews>
    <sheetView workbookViewId="0">
      <selection activeCell="B10" sqref="B10"/>
    </sheetView>
  </sheetViews>
  <sheetFormatPr defaultRowHeight="15" x14ac:dyDescent="0.25"/>
  <cols>
    <col min="1" max="1" width="9.140625" style="4"/>
    <col min="2" max="2" width="54.7109375" style="4" customWidth="1"/>
    <col min="3" max="16384" width="9.140625" style="4"/>
  </cols>
  <sheetData>
    <row r="1" spans="1:2" ht="16.5" thickBot="1" x14ac:dyDescent="0.3">
      <c r="A1" s="2">
        <v>10101</v>
      </c>
      <c r="B1" s="3" t="s">
        <v>17</v>
      </c>
    </row>
    <row r="2" spans="1:2" ht="16.5" thickBot="1" x14ac:dyDescent="0.3">
      <c r="A2" s="5">
        <v>10103</v>
      </c>
      <c r="B2" s="6" t="s">
        <v>18</v>
      </c>
    </row>
    <row r="3" spans="1:2" ht="32.25" thickBot="1" x14ac:dyDescent="0.3">
      <c r="A3" s="5">
        <v>10120</v>
      </c>
      <c r="B3" s="6" t="s">
        <v>19</v>
      </c>
    </row>
    <row r="4" spans="1:2" ht="16.5" thickBot="1" x14ac:dyDescent="0.3">
      <c r="A4" s="5">
        <v>10104</v>
      </c>
      <c r="B4" s="6" t="s">
        <v>20</v>
      </c>
    </row>
    <row r="5" spans="1:2" ht="32.25" thickBot="1" x14ac:dyDescent="0.3">
      <c r="A5" s="5">
        <v>10102</v>
      </c>
      <c r="B5" s="6" t="s">
        <v>21</v>
      </c>
    </row>
    <row r="6" spans="1:2" ht="16.5" thickBot="1" x14ac:dyDescent="0.3">
      <c r="A6" s="5">
        <v>10105</v>
      </c>
      <c r="B6" s="6" t="s">
        <v>22</v>
      </c>
    </row>
    <row r="7" spans="1:2" ht="16.5" thickBot="1" x14ac:dyDescent="0.3">
      <c r="A7" s="5">
        <v>10106</v>
      </c>
      <c r="B7" s="6" t="s">
        <v>23</v>
      </c>
    </row>
    <row r="8" spans="1:2" ht="16.5" thickBot="1" x14ac:dyDescent="0.3">
      <c r="A8" s="5">
        <v>10118</v>
      </c>
      <c r="B8" s="6" t="s">
        <v>24</v>
      </c>
    </row>
    <row r="9" spans="1:2" ht="16.5" thickBot="1" x14ac:dyDescent="0.3">
      <c r="A9" s="5">
        <v>10119</v>
      </c>
      <c r="B9" s="6" t="s">
        <v>25</v>
      </c>
    </row>
    <row r="10" spans="1:2" ht="16.5" thickBot="1" x14ac:dyDescent="0.3">
      <c r="A10" s="5">
        <v>10107</v>
      </c>
      <c r="B10" s="6" t="s">
        <v>26</v>
      </c>
    </row>
    <row r="11" spans="1:2" ht="16.5" thickBot="1" x14ac:dyDescent="0.3">
      <c r="A11" s="5">
        <v>10108</v>
      </c>
      <c r="B11" s="6" t="s">
        <v>27</v>
      </c>
    </row>
    <row r="12" spans="1:2" ht="16.5" thickBot="1" x14ac:dyDescent="0.3">
      <c r="A12" s="5">
        <v>10109</v>
      </c>
      <c r="B12" s="6" t="s">
        <v>28</v>
      </c>
    </row>
    <row r="13" spans="1:2" ht="16.5" thickBot="1" x14ac:dyDescent="0.3">
      <c r="A13" s="5">
        <v>10121</v>
      </c>
      <c r="B13" s="6" t="s">
        <v>29</v>
      </c>
    </row>
    <row r="14" spans="1:2" ht="16.5" thickBot="1" x14ac:dyDescent="0.3">
      <c r="A14" s="5">
        <v>10110</v>
      </c>
      <c r="B14" s="6" t="s">
        <v>30</v>
      </c>
    </row>
    <row r="15" spans="1:2" ht="16.5" thickBot="1" x14ac:dyDescent="0.3">
      <c r="A15" s="5">
        <v>10111</v>
      </c>
      <c r="B15" s="6" t="s">
        <v>31</v>
      </c>
    </row>
    <row r="16" spans="1:2" ht="16.5" thickBot="1" x14ac:dyDescent="0.3">
      <c r="A16" s="5">
        <v>10112</v>
      </c>
      <c r="B16" s="6" t="s">
        <v>32</v>
      </c>
    </row>
    <row r="17" spans="1:2" ht="16.5" thickBot="1" x14ac:dyDescent="0.3">
      <c r="A17" s="5">
        <v>10113</v>
      </c>
      <c r="B17" s="6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3 K 1 R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D c r V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K 1 R V S i K R 7 g O A A A A E Q A A A B M A H A B G b 3 J t d W x h c y 9 T Z W N 0 a W 9 u M S 5 t I K I Y A C i g F A A A A A A A A A A A A A A A A A A A A A A A A A A A A C t O T S 7 J z M 9 T C I b Q h t Y A U E s B A i 0 A F A A C A A g A 3 K 1 R V f 1 e C w + m A A A A + A A A A B I A A A A A A A A A A A A A A A A A A A A A A E N v b m Z p Z y 9 Q Y W N r Y W d l L n h t b F B L A Q I t A B Q A A g A I A N y t U V U P y u m r p A A A A O k A A A A T A A A A A A A A A A A A A A A A A P I A A A B b Q 2 9 u d G V u d F 9 U e X B l c 1 0 u e G 1 s U E s B A i 0 A F A A C A A g A 3 K 1 R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4 i + i K d A d B B j V v w H F a g P c M A A A A A A g A A A A A A E G Y A A A A B A A A g A A A A 9 6 m C 6 n / k x G l S M I m r S j z m y h q + y M n c G V l D 4 r j g W 3 m u Y m s A A A A A D o A A A A A C A A A g A A A A k J a 5 j H S v Z z c e R r r U U p z j d H S l 2 f v A t h i M 5 9 b C n V c 0 P O N Q A A A A 3 l 7 + 7 W s z g D C E v f n E Q N U X 1 T X p T 0 G i j w u w a k t u h R 9 M p 1 p W y X k T a t x c 0 L k Y S b f g J I M 0 J 5 w q d A c 6 S x C V E 2 I d N 8 b 2 d v n m S 3 r s U m n K v W h V c M Q N P N Z A A A A A R P l S s g X E p 2 Y o H h 6 9 q P t 7 r H o U K s Q Q 9 m 1 D K 4 / 9 E o P p b h o m c t N Y 5 J e Z M k f k o / Y E S V c B 2 o Q u k k C T + x f Z 7 7 z v S I f x y A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</vt:lpstr>
      <vt:lpstr>6</vt:lpstr>
      <vt:lpstr>7</vt:lpstr>
      <vt:lpstr>8</vt:lpstr>
      <vt:lpstr>9</vt:lpstr>
      <vt:lpstr>10</vt:lpstr>
      <vt:lpstr>11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1</cp:lastModifiedBy>
  <dcterms:created xsi:type="dcterms:W3CDTF">2015-06-05T18:19:34Z</dcterms:created>
  <dcterms:modified xsi:type="dcterms:W3CDTF">2022-11-23T12:45:45Z</dcterms:modified>
</cp:coreProperties>
</file>