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/>
  <bookViews>
    <workbookView xWindow="2010" yWindow="1575" windowWidth="19020" windowHeight="11760" tabRatio="974" activeTab="15"/>
  </bookViews>
  <sheets>
    <sheet name="Титульный лист" sheetId="1" r:id="rId1"/>
    <sheet name="Раздел 1.1" sheetId="23" r:id="rId2"/>
    <sheet name="Раздел 1.1.1" sheetId="2" r:id="rId3"/>
    <sheet name="Раздел 1.2" sheetId="3" r:id="rId4"/>
    <sheet name="Раздел 1.3" sheetId="4" r:id="rId5"/>
    <sheet name="Раздел 1.4" sheetId="5" r:id="rId6"/>
    <sheet name="Раздел 1.5" sheetId="6" r:id="rId7"/>
    <sheet name="Раздел 1.6" sheetId="7" r:id="rId8"/>
    <sheet name="Раздел 2.1" sheetId="8" r:id="rId9"/>
    <sheet name="Раздел 2.2" sheetId="9" r:id="rId10"/>
    <sheet name="Раздел 2.3" sheetId="10" r:id="rId11"/>
    <sheet name="Раздел 2.4" sheetId="11" r:id="rId12"/>
    <sheet name="Раздел 2.5" sheetId="12" r:id="rId13"/>
    <sheet name="Раздел 2.6" sheetId="13" r:id="rId14"/>
    <sheet name="Раздел 2.7" sheetId="14" r:id="rId15"/>
    <sheet name="Раздел 3.1" sheetId="15" r:id="rId16"/>
    <sheet name="Раздел 3.2" sheetId="16" r:id="rId17"/>
    <sheet name="Раздел 3.3" sheetId="17" r:id="rId18"/>
    <sheet name="Раздел 3.4" sheetId="18" r:id="rId19"/>
    <sheet name="Раздел 3.5" sheetId="26" r:id="rId20"/>
    <sheet name="Раздел 3.6" sheetId="27" r:id="rId21"/>
    <sheet name="Spravichnik" sheetId="19" state="hidden" r:id="rId22"/>
    <sheet name="Флак" sheetId="20" state="hidden" r:id="rId23"/>
    <sheet name="Rezerv" sheetId="21" state="hidden" r:id="rId24"/>
  </sheets>
  <definedNames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P_8">'Титульный лист'!#REF!</definedName>
    <definedName name="R_1">'Раздел 3.6'!$O$30</definedName>
    <definedName name="R_2">'Раздел 3.6'!$S$30</definedName>
    <definedName name="R_3">'Раздел 3.6'!$W$30</definedName>
    <definedName name="R_4">'Раздел 3.6'!$O$33</definedName>
    <definedName name="R_5">'Раздел 3.6'!$S$33</definedName>
    <definedName name="R_6">'Раздел 3.6'!$W$33</definedName>
    <definedName name="razdel_01">'Раздел 1.1'!$P$20:$AK$23</definedName>
    <definedName name="razdel_02">'Раздел 1.1.1'!$P$20:$Y$50</definedName>
    <definedName name="razdel_03">'Раздел 1.2'!$P$20:$Q$46</definedName>
    <definedName name="razdel_04">'Раздел 1.3'!$P$20:$Q$27</definedName>
    <definedName name="razdel_05">'Раздел 1.4'!$P$20:$T$26</definedName>
    <definedName name="razdel_06">'Раздел 1.5'!$P$20:$U$31</definedName>
    <definedName name="razdel_07">'Раздел 1.6'!$P$20:$P$60</definedName>
    <definedName name="razdel_08">'Раздел 2.1'!$P$20:$R$35</definedName>
    <definedName name="razdel_09">'Раздел 2.2'!$P$20:$Q$32</definedName>
    <definedName name="razdel_10">'Раздел 2.3'!$P$20:$P$24</definedName>
    <definedName name="razdel_11">'Раздел 2.4'!$P$20:$P$25</definedName>
    <definedName name="razdel_12">'Раздел 2.5'!$P$20:$R$22</definedName>
    <definedName name="razdel_13">'Раздел 2.6'!$P$20:$R$29</definedName>
    <definedName name="razdel_14">'Раздел 2.7'!$P$20:$P$32</definedName>
    <definedName name="razdel_15">'Раздел 3.1'!$P$20:$R$32</definedName>
    <definedName name="razdel_16">'Раздел 3.2'!$P$20:$R$40</definedName>
    <definedName name="razdel_17">'Раздел 3.3'!$P$20:$Z$31</definedName>
    <definedName name="razdel_18">'Раздел 3.4'!$P$20:$Q$26</definedName>
    <definedName name="razdel_19">'Раздел 3.5'!$P$20:$P$32</definedName>
    <definedName name="razdel_20">'Раздел 3.6'!$P$20:$P$26</definedName>
    <definedName name="year">'Титульный лист'!$AO$21</definedName>
  </definedNames>
  <calcPr calcId="125725"/>
</workbook>
</file>

<file path=xl/calcChain.xml><?xml version="1.0" encoding="utf-8"?>
<calcChain xmlns="http://schemas.openxmlformats.org/spreadsheetml/2006/main">
  <c r="R22" i="15"/>
  <c r="R21"/>
  <c r="P21"/>
  <c r="X21" i="17"/>
  <c r="Q35" i="16"/>
  <c r="Q26"/>
  <c r="Q22"/>
  <c r="Q21"/>
  <c r="P21" i="27" l="1"/>
  <c r="P23" i="26"/>
  <c r="P21" s="1"/>
  <c r="P26" i="16"/>
  <c r="P21" s="1"/>
  <c r="P22"/>
  <c r="P35"/>
  <c r="U21" i="17"/>
  <c r="Q21"/>
  <c r="S21"/>
  <c r="R21"/>
  <c r="T21"/>
  <c r="P24"/>
  <c r="P21" s="1"/>
  <c r="Q22" i="15"/>
  <c r="Q21" s="1"/>
  <c r="P22"/>
</calcChain>
</file>

<file path=xl/comments1.xml><?xml version="1.0" encoding="utf-8"?>
<comments xmlns="http://schemas.openxmlformats.org/spreadsheetml/2006/main">
  <authors>
    <author>Alexander</author>
  </authors>
  <commentList>
    <comment ref="W33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<sst xmlns="http://schemas.openxmlformats.org/spreadsheetml/2006/main" count="486" uniqueCount="429">
  <si>
    <t>Наименование показателей</t>
  </si>
  <si>
    <t>Здание 1</t>
  </si>
  <si>
    <t>Здание 2</t>
  </si>
  <si>
    <t>Здание 3</t>
  </si>
  <si>
    <t>Здание 4</t>
  </si>
  <si>
    <t>Здание 5</t>
  </si>
  <si>
    <t>№
строки</t>
  </si>
  <si>
    <t>1.1. Характеристика здания (зданий)</t>
  </si>
  <si>
    <r>
      <t xml:space="preserve">Раздел 1. Имущество организации
</t>
    </r>
    <r>
      <rPr>
        <i/>
        <sz val="11"/>
        <rFont val="Times New Roman"/>
        <family val="1"/>
        <charset val="204"/>
      </rPr>
      <t>(на конец отчетного года)</t>
    </r>
  </si>
  <si>
    <t>Код по ОКЕИ: единица – 642</t>
  </si>
  <si>
    <t>Актовый зал</t>
  </si>
  <si>
    <t xml:space="preserve">Спортивный зал </t>
  </si>
  <si>
    <t>Закрытый плавательный бассейн</t>
  </si>
  <si>
    <t>Столовая или зал для приема пищи</t>
  </si>
  <si>
    <t xml:space="preserve">   физики</t>
  </si>
  <si>
    <t xml:space="preserve">   химии</t>
  </si>
  <si>
    <t xml:space="preserve">   биологии</t>
  </si>
  <si>
    <t xml:space="preserve">   географии</t>
  </si>
  <si>
    <t xml:space="preserve">   для внеурочной деятельности</t>
  </si>
  <si>
    <t xml:space="preserve">   основ безопасности и жизнедеятельности</t>
  </si>
  <si>
    <t xml:space="preserve">   иностранного языка</t>
  </si>
  <si>
    <t>Мастерские для трудового обучения</t>
  </si>
  <si>
    <t>Музей</t>
  </si>
  <si>
    <t>Учебно-опытный земельный участок</t>
  </si>
  <si>
    <t xml:space="preserve">Лекционная аудитория </t>
  </si>
  <si>
    <t>Медицинский пункт (кабинет)</t>
  </si>
  <si>
    <t>Логопедический пункт (кабинет)</t>
  </si>
  <si>
    <t>Оборудованная территория для реализации раздела
«Легкая атлетика» программы по физической культуре</t>
  </si>
  <si>
    <r>
      <t xml:space="preserve">Справка 2.
</t>
    </r>
    <r>
      <rPr>
        <sz val="10"/>
        <color indexed="8"/>
        <rFont val="Times New Roman"/>
        <family val="1"/>
        <charset val="204"/>
      </rPr>
      <t>Количество классных комнат (кабинетов) (ед)</t>
    </r>
  </si>
  <si>
    <t xml:space="preserve">   из них  оборудованы:
      стационарными интерактивными досками (ед)</t>
  </si>
  <si>
    <t xml:space="preserve">      мультимедийными проекторами (ед)</t>
  </si>
  <si>
    <t>Код по ОКЕИ: единица – 642, человек – 792, место – 698</t>
  </si>
  <si>
    <t>в том числе охвачено  подвозом</t>
  </si>
  <si>
    <t>1 - 4 классы</t>
  </si>
  <si>
    <t>5 - 9 классы</t>
  </si>
  <si>
    <t>10 - 11 (12) классы</t>
  </si>
  <si>
    <t>Всего (сумма строк 01 - 03)</t>
  </si>
  <si>
    <t xml:space="preserve">   в них пассажирских мест  (мест)</t>
  </si>
  <si>
    <t>Коды по ОКЕИ: место – 698, человек –792</t>
  </si>
  <si>
    <t xml:space="preserve"> только горячие завтраки</t>
  </si>
  <si>
    <t>только горячие обеды</t>
  </si>
  <si>
    <t xml:space="preserve">   в том числе в приспособленных  помещениях (мест)</t>
  </si>
  <si>
    <t xml:space="preserve"> и завтраки, и обеды</t>
  </si>
  <si>
    <t>Код по ОКЕИ: квадратный метр – 055 (в целых)</t>
  </si>
  <si>
    <t>Всего (сумма граф 5, 6, 7, 8)</t>
  </si>
  <si>
    <t>в том числе площадь, сданная в аренду и (или) субаренду</t>
  </si>
  <si>
    <t>Из гр. 3 площадь,  по форме владения (пользования)</t>
  </si>
  <si>
    <t xml:space="preserve"> на правах собственности</t>
  </si>
  <si>
    <t>в оперативном  управлении</t>
  </si>
  <si>
    <t>арендованная</t>
  </si>
  <si>
    <t>другие формы владения</t>
  </si>
  <si>
    <t xml:space="preserve">         из нее площадь  спортивных сооружений </t>
  </si>
  <si>
    <t xml:space="preserve">      учебно-вспомогательная</t>
  </si>
  <si>
    <t xml:space="preserve">         из нее площадь,   занимаемая библиотекой</t>
  </si>
  <si>
    <t xml:space="preserve">      подсобная</t>
  </si>
  <si>
    <t>1.5. Наличие и использование площадей</t>
  </si>
  <si>
    <t>Общая площадь земельного участка - всего</t>
  </si>
  <si>
    <t xml:space="preserve">   из нее площадь:
      физкультурно-спортивной зоны</t>
  </si>
  <si>
    <t xml:space="preserve">      учебно-опытного участка</t>
  </si>
  <si>
    <t xml:space="preserve">      подсобного сельского хозяйства</t>
  </si>
  <si>
    <t>Код: да – 1, нет – 0</t>
  </si>
  <si>
    <t>Раздел 2. Информационная база организации</t>
  </si>
  <si>
    <t>Всего</t>
  </si>
  <si>
    <t>всего</t>
  </si>
  <si>
    <t>Персональные компьютеры – всего</t>
  </si>
  <si>
    <t xml:space="preserve">      находящиеся в составе локальных вычислительных сетей</t>
  </si>
  <si>
    <t xml:space="preserve">      имеющие доступ к Интернету</t>
  </si>
  <si>
    <t xml:space="preserve">      поступившие в отчетном году</t>
  </si>
  <si>
    <t>Электронные терминалы (инфоматы)</t>
  </si>
  <si>
    <t>Мультимедийные проекторы</t>
  </si>
  <si>
    <t>Интерактивные доски</t>
  </si>
  <si>
    <t>Принтеры</t>
  </si>
  <si>
    <t>Сканеры</t>
  </si>
  <si>
    <r>
      <t xml:space="preserve">2.1. Количество персональных компьютеров и информационного оборудования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</si>
  <si>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 xml:space="preserve">   из них:
      ноутбуки и другие портативные персональные компьютеры (кроме планшетных)</t>
  </si>
  <si>
    <t xml:space="preserve">      планшетные компьютеры</t>
  </si>
  <si>
    <t xml:space="preserve">     имеющие доступ к Интранет-порталу организации</t>
  </si>
  <si>
    <t xml:space="preserve">   из них с доступом к ресурсам Интернета</t>
  </si>
  <si>
    <t>Обучающие компьютерные программы по отдельным предметам или темам</t>
  </si>
  <si>
    <t>Программы компьютерного тестирования</t>
  </si>
  <si>
    <t>Электронные версии справочников, энциклопедий, словарей и т.п.</t>
  </si>
  <si>
    <t>Электронная библиотека</t>
  </si>
  <si>
    <t>Электронный журнал, электронный дневник</t>
  </si>
  <si>
    <t>Наличие в организации</t>
  </si>
  <si>
    <t>Специальные программные средства для решения организационных, управленческих и экономических задач (без учета систем автоматизированного документооборота)</t>
  </si>
  <si>
    <t>Системы электронного документооборота</t>
  </si>
  <si>
    <t>Средства контент-фильтрации доступа к Интернету</t>
  </si>
  <si>
    <r>
      <t xml:space="preserve">2.2. Наличие специальных программных средств (кроме программных средств общего назначения)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</si>
  <si>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Кабинет учителя-дефектолога</t>
  </si>
  <si>
    <t>Кабинет педагога-психолога</t>
  </si>
  <si>
    <t>Многофункциональные устройства (МФУ, выполняющие операции печати, сканирования, копирования)</t>
  </si>
  <si>
    <t xml:space="preserve">Электронные версии учебных пособий </t>
  </si>
  <si>
    <t>Электронные версии учебников</t>
  </si>
  <si>
    <t>Электронные справочно-правовые системы</t>
  </si>
  <si>
    <t>Код</t>
  </si>
  <si>
    <t>Адрес электронной почты</t>
  </si>
  <si>
    <t>Веб-сайт в Интернете</t>
  </si>
  <si>
    <t>Наличие на веб-сайте информации по нормативно закрепленному перечню сведений о  деятельности организации</t>
  </si>
  <si>
    <t>2.4. Информационная открытость организации</t>
  </si>
  <si>
    <t>Применение электронного обучения</t>
  </si>
  <si>
    <t>Применение дистанционных образовательных технологий</t>
  </si>
  <si>
    <t>основного общего образования</t>
  </si>
  <si>
    <t>среднего общего образования</t>
  </si>
  <si>
    <t>2.5. Реализация образовательных программ с применением электронного обучения,
дистанционных образовательных технологий</t>
  </si>
  <si>
    <t>Поступило экземпляров за отчетный год</t>
  </si>
  <si>
    <t>Выбыло экземпляров за отчетный год</t>
  </si>
  <si>
    <t>Число посадочных мест для пользователей библиотеки, мест</t>
  </si>
  <si>
    <t xml:space="preserve">   в том числе  оснащены  персональными компьютерами </t>
  </si>
  <si>
    <t xml:space="preserve">      из них  с доступом к Интернету</t>
  </si>
  <si>
    <t>Численность зарегистрированных  пользователей библиотеки, человек</t>
  </si>
  <si>
    <t>в том числе по видам деятельности</t>
  </si>
  <si>
    <t xml:space="preserve">прочие виды </t>
  </si>
  <si>
    <t>начального общего образования</t>
  </si>
  <si>
    <t xml:space="preserve">      населения</t>
  </si>
  <si>
    <t xml:space="preserve">      внебюджетных фондов </t>
  </si>
  <si>
    <t xml:space="preserve">      иностранных источников</t>
  </si>
  <si>
    <t>Раздел 3. Финансово-экономическая деятельность  организации</t>
  </si>
  <si>
    <t>3.1. Распределение объема средств  организации по источникам их получения и видам деятельности</t>
  </si>
  <si>
    <t>Код по ОКЕИ: тысяча рублей – 384 (с одним десятичным знаком)</t>
  </si>
  <si>
    <t>Расходы (сумма строк  02, 06, 13, 14)</t>
  </si>
  <si>
    <t xml:space="preserve">   в том числе:
      оплата труда и начисления на выплаты по оплате труда (сумма строк 03–05)</t>
  </si>
  <si>
    <t xml:space="preserve">      оплата работ, услуг (сумма строк 07–12)</t>
  </si>
  <si>
    <t xml:space="preserve">         заработная плата</t>
  </si>
  <si>
    <t xml:space="preserve">         прочие выплаты</t>
  </si>
  <si>
    <t xml:space="preserve">         начисления на выплаты по оплате труда</t>
  </si>
  <si>
    <t xml:space="preserve">      социальное обеспечение</t>
  </si>
  <si>
    <t xml:space="preserve">      прочие расходы</t>
  </si>
  <si>
    <t>в том числе осуществляемые</t>
  </si>
  <si>
    <t>Поступление нефинансовых активов  (сумма строк 16-19)</t>
  </si>
  <si>
    <t>3.2. Расходы организации</t>
  </si>
  <si>
    <t>Средняя численность работников, человек</t>
  </si>
  <si>
    <t xml:space="preserve">Фонд начисленной заработной платы работников, тыс руб </t>
  </si>
  <si>
    <t>Фонд начисленной заработной платы работников по источникам финансирования, тыс руб</t>
  </si>
  <si>
    <t>из гр.7 внешних совместителей</t>
  </si>
  <si>
    <t>Всего (сумма граф 8, 9, 10)</t>
  </si>
  <si>
    <t>за счет средств бюджетов всех уровней (субсидий)</t>
  </si>
  <si>
    <t>средства от приносящей доход деятельности</t>
  </si>
  <si>
    <t>ОМС</t>
  </si>
  <si>
    <t>в том числе по внутреннему совмести-тельству 3)</t>
  </si>
  <si>
    <t>ОМС 4)</t>
  </si>
  <si>
    <t xml:space="preserve">   в том числе:
      руководящие работники</t>
  </si>
  <si>
    <t xml:space="preserve">         из них директор, заместители директора</t>
  </si>
  <si>
    <t xml:space="preserve">      педагогические работники</t>
  </si>
  <si>
    <t xml:space="preserve">         из них:
            учителя</t>
  </si>
  <si>
    <t>1) Среднесписочная численность работников.</t>
  </si>
  <si>
    <t>2) Исчисляется пропорционально фактически отработанному времени.</t>
  </si>
  <si>
    <t>3) Включая вознаграждение за работу по договорам гражданско-правового характера, заключенным работником списочного состава со своей организацией.</t>
  </si>
  <si>
    <t>4) Обязательное медицинское страхование.</t>
  </si>
  <si>
    <t>3.3. Сведения о численности и оплате труда  работников организации</t>
  </si>
  <si>
    <t>из гр.5 списочного состава
(без внешних совместителей)</t>
  </si>
  <si>
    <t>списочного состава
(без внешних совместителей)</t>
  </si>
  <si>
    <t>Численность обучающихся в подготовительных классах</t>
  </si>
  <si>
    <t>3.4. Сведения о численности обучающихся в организации</t>
  </si>
  <si>
    <t>Код по ОКЕИ: человек – 792</t>
  </si>
  <si>
    <t>ФЕДЕРАЛЬНОЕ СТАТИСТИЧЕСКОЕ НАБЛЮДЕНИЕ</t>
  </si>
  <si>
    <t>КОНФИДЕНЦИАЛЬНОСТЬ ГАРАНТИРУЕТСЯ ПОЛУЧАТЕЛЕМ ИНФОРМАЦИИ</t>
  </si>
  <si>
    <t>ВОЗМОЖНО ПРЕДОСТАВЛЕНИЕ В ЭЛЕКТРОННОМ ВИДЕ</t>
  </si>
  <si>
    <t>Предоставляют:</t>
  </si>
  <si>
    <t>Сроки предоставления</t>
  </si>
  <si>
    <t>Наименование отчитывающейся организации</t>
  </si>
  <si>
    <t>Почтовый адрес</t>
  </si>
  <si>
    <t>Код 
формы 
по ОКУД</t>
  </si>
  <si>
    <t>отчитывающейся организации по ОКПО</t>
  </si>
  <si>
    <t>Форма № ОО-2</t>
  </si>
  <si>
    <t>за</t>
  </si>
  <si>
    <t>год</t>
  </si>
  <si>
    <t xml:space="preserve">Максимальная скорость доступа к  Интернету </t>
  </si>
  <si>
    <t>в том числе по типам доступа:
   максимальная скорость фиксированного проводного доступа к Интернету
   (модемное подключение через коммутируемую телефонную линию,  ISDN связь,  цифровая абонентская
   линия (технология  xDSL и т.д.), другая кабельная связь (включая выделенные линии, оптоволокно и др.)</t>
  </si>
  <si>
    <t xml:space="preserve">   максимальная скорость фиксированного беспроводного доступа к Интернету
   (спутниковая связь, фиксированная беспроводная связь (например, Wi-Fi, WiMAX)</t>
  </si>
  <si>
    <t xml:space="preserve">   максимальная скорость мобильного доступа к Интернету 
   (через любое устройство: портативный компьютер или мобильный сотовый телефон и т. д.)</t>
  </si>
  <si>
    <t xml:space="preserve">Наличие фиксированной телефонной связи </t>
  </si>
  <si>
    <t>Наличие данных об организации на официальном сайте для размещения информации о государственных и муниципальных организациях (bus.gov.ru)</t>
  </si>
  <si>
    <t>Строку 05 - заполняют государственные (муниципальные) образовательные организации</t>
  </si>
  <si>
    <t xml:space="preserve">   из него:
      учебники</t>
  </si>
  <si>
    <t xml:space="preserve">      учебные пособия</t>
  </si>
  <si>
    <t xml:space="preserve">      художественная литература</t>
  </si>
  <si>
    <t xml:space="preserve">      справочный материал</t>
  </si>
  <si>
    <t xml:space="preserve">   Из строки 01:
      печатные  издания</t>
  </si>
  <si>
    <t xml:space="preserve">      аудиовизуальные документы</t>
  </si>
  <si>
    <t xml:space="preserve">      документы на микроформах</t>
  </si>
  <si>
    <t xml:space="preserve">      электронные документы</t>
  </si>
  <si>
    <t>Состоит экземпля-
ров на конец отчетного года</t>
  </si>
  <si>
    <r>
      <t xml:space="preserve">2.7. Информационное обслуживание и другие характеристики библиотеки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</si>
  <si>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в том числе используемых
в учебных целях</t>
  </si>
  <si>
    <t>Объем поступивших средств  (за отчетный год) – всего (сумма строк  02, 06, 07, 08, 09)</t>
  </si>
  <si>
    <t xml:space="preserve">   в том числе средства:
      бюджетов всех уровней (субсидий)  – всего (сумма строк 03–05)</t>
  </si>
  <si>
    <t xml:space="preserve">         в том числе бюджета:
            федерального</t>
  </si>
  <si>
    <t xml:space="preserve">            субъекта РФ</t>
  </si>
  <si>
    <t xml:space="preserve">            местного </t>
  </si>
  <si>
    <t xml:space="preserve">      организаций</t>
  </si>
  <si>
    <r>
      <t xml:space="preserve">Справка 5.
</t>
    </r>
    <r>
      <rPr>
        <sz val="10"/>
        <color indexed="8"/>
        <rFont val="Times New Roman"/>
        <family val="1"/>
        <charset val="204"/>
      </rPr>
      <t>Остаток средств:
   на начало отчетного года (тысяча рублей)</t>
    </r>
  </si>
  <si>
    <t xml:space="preserve">   на конец  отчетного года (тысяча рублей)</t>
  </si>
  <si>
    <t xml:space="preserve">         в том числе:
            услуги связи</t>
  </si>
  <si>
    <t xml:space="preserve">            транспортные услуги</t>
  </si>
  <si>
    <t xml:space="preserve">            коммунальные услуги</t>
  </si>
  <si>
    <t xml:space="preserve">            арендная плата за пользование имуществом</t>
  </si>
  <si>
    <t xml:space="preserve">            работы, услуги по содержанию имущества</t>
  </si>
  <si>
    <t xml:space="preserve">            прочие работы, услуги</t>
  </si>
  <si>
    <t xml:space="preserve">       учебно-вспомогательный персонал</t>
  </si>
  <si>
    <t xml:space="preserve">       иной персонал</t>
  </si>
  <si>
    <t xml:space="preserve">      из них воспитатели</t>
  </si>
  <si>
    <t>Из строки 04:
   персонал, работающий в подразделениях дошкольного
   образования</t>
  </si>
  <si>
    <t>Численность обучающихся (на конец отчетного года)</t>
  </si>
  <si>
    <t xml:space="preserve">Среднегодовая численность обучающихся (с одним десятичным знаком) </t>
  </si>
  <si>
    <t xml:space="preserve">      в  5 - 9 классах</t>
  </si>
  <si>
    <t xml:space="preserve">   из них:
      в 1 - 4 классах</t>
  </si>
  <si>
    <t xml:space="preserve">      в 10 - 11 (12) класса</t>
  </si>
  <si>
    <t>(должность)</t>
  </si>
  <si>
    <t>(подпись)</t>
  </si>
  <si>
    <t>(номер контактного телефона)</t>
  </si>
  <si>
    <t>(дата составления документа)</t>
  </si>
  <si>
    <t>СВЕДЕНИЯ О МАТЕРИАЛЬНО–ТЕХНИЧЕСКОЙ И ИНФОРМАЦИОННОЙ БАЗЕ, ФИНАНСОВО-ЭКОНОМИЧЕСКОЙ ДЕЯТЕЛЬНОСТИ  ОБЩЕОБРАЗОВАТЕЛЬНОЙ ОРГАНИЗАЦИИ</t>
  </si>
  <si>
    <t>Оборудованные кабинеты:
   основ информатики и вычислительной техники</t>
  </si>
  <si>
    <t>Кабинет домоводства</t>
  </si>
  <si>
    <t>Код по ОКЕИ: единица – 642, место – 698</t>
  </si>
  <si>
    <t>1.2. Сведения о помещениях</t>
  </si>
  <si>
    <r>
      <t>Справка 3.</t>
    </r>
    <r>
      <rPr>
        <sz val="10"/>
        <color indexed="8"/>
        <rFont val="Times New Roman"/>
        <family val="1"/>
        <charset val="204"/>
      </rPr>
      <t xml:space="preserve">
Число автотранспортных средств, предназначенных для перевозки обучающихся (ед)</t>
    </r>
  </si>
  <si>
    <t>Число  автотранспортных средств,  предназначенных для хозяйственных нужд (ед)</t>
  </si>
  <si>
    <t xml:space="preserve">      прочих зданий (помещений)</t>
  </si>
  <si>
    <t xml:space="preserve">Организация имеет особенности осуществляемой образовательной деятельности: </t>
  </si>
  <si>
    <t xml:space="preserve">   является интернатом</t>
  </si>
  <si>
    <t xml:space="preserve">   имеет интернат (заполняют организации, указавшие в строке 02 код «0»)</t>
  </si>
  <si>
    <t xml:space="preserve">   является вечерней (сменной)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</si>
  <si>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</si>
  <si>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</si>
  <si>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в том числе для: 
         глухих</t>
  </si>
  <si>
    <t xml:space="preserve">         слабослышащих и позднооглохших</t>
  </si>
  <si>
    <t xml:space="preserve">         слепых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</si>
  <si>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</si>
  <si>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</si>
  <si>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</si>
  <si>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</si>
  <si>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</si>
  <si>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</si>
  <si>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</si>
  <si>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</si>
  <si>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</si>
  <si>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</si>
  <si>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</si>
  <si>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</si>
  <si>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</si>
  <si>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</si>
  <si>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</si>
  <si>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 xml:space="preserve">   обеспечивает углубленную подготовку:
      организация с углубленным изучением отдельных предметов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</si>
  <si>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</si>
  <si>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гимназия</t>
  </si>
  <si>
    <t xml:space="preserve">      имеет гимназические классы (заполняют организации, указавшие в строке 27 код «0»)</t>
  </si>
  <si>
    <t xml:space="preserve">   обеспечивает подготовку к военной или гражданской службе:
      президентское кадетское училище</t>
  </si>
  <si>
    <t xml:space="preserve">      лицей</t>
  </si>
  <si>
    <t xml:space="preserve">      имеет лицейские классы (заполняют организации, указавшие в строке 29 код «0»)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</si>
  <si>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</si>
  <si>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</si>
  <si>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</si>
  <si>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</si>
  <si>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</si>
  <si>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</si>
  <si>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 xml:space="preserve">      военно-музыкальное училище</t>
  </si>
  <si>
    <t xml:space="preserve">   другая</t>
  </si>
  <si>
    <t>Организация не имеет особенностей</t>
  </si>
  <si>
    <t>из них доступных для использования обучающимися в свободное от основных занятий время</t>
  </si>
  <si>
    <r>
      <t xml:space="preserve">2.3. Максимальная скорость доступа к Интернету
</t>
    </r>
    <r>
      <rPr>
        <i/>
        <sz val="10"/>
        <color indexed="8"/>
        <rFont val="Times New Roman"/>
        <family val="1"/>
        <charset val="204"/>
      </rPr>
      <t>(заполняют организации, имеющие доступ к Интернету (подраздел 2.1 стр. 05 гр. 3&gt;0))</t>
    </r>
  </si>
  <si>
    <t>Коды по ОКЕИ: место – 698; человек – 792, единица – 642</t>
  </si>
  <si>
    <t>Всего
(сумма
гр. 4, 5)</t>
  </si>
  <si>
    <t xml:space="preserve">   в том числе:
      увеличение стоимости основных средств</t>
  </si>
  <si>
    <t xml:space="preserve">      увеличение стоимости нематериальных активов</t>
  </si>
  <si>
    <t xml:space="preserve">      увеличение стоимости непроизведенных активов </t>
  </si>
  <si>
    <t xml:space="preserve">      увеличение стоимости материальных запасов</t>
  </si>
  <si>
    <t>за счет средств бюджетов  всех уровней (субсидий)</t>
  </si>
  <si>
    <t>из них (из гр. 4) – за счет средств на выполнение государственного (муниципального) задания</t>
  </si>
  <si>
    <t xml:space="preserve">            педагоги дополнительного образования</t>
  </si>
  <si>
    <t>Всего работников (сумма строк  02, 04,07, 08)</t>
  </si>
  <si>
    <t>Коды по ОКЕИ: человек – 792 (с одним десятичным знаком); тысяча рублей – 384 (с одним десятичным знаком)</t>
  </si>
  <si>
    <t>Имеет охрану</t>
  </si>
  <si>
    <t>Имеет дымовые извещатели</t>
  </si>
  <si>
    <t>Имеет пожарные краны и рукава</t>
  </si>
  <si>
    <t>Оборудо-вано цен-тральным отоплением</t>
  </si>
  <si>
    <t>Оборудо-вано водо-проводом</t>
  </si>
  <si>
    <t>Оборудо-вано водо-отведением (канализаци-ей)</t>
  </si>
  <si>
    <t>Оборудо-вано сис-темой видео-наблюдения</t>
  </si>
  <si>
    <t>Требует капи-тального  ремонта</t>
  </si>
  <si>
    <t>Находится в аварийном состоянии</t>
  </si>
  <si>
    <t>Имеет ограждение территории</t>
  </si>
  <si>
    <t xml:space="preserve"> Оборудова-но автомати-ческой пожарной сигнали-зацией </t>
  </si>
  <si>
    <t>Оборудова-но кнопкой тревожной сигнали-зации</t>
  </si>
  <si>
    <t>Здание 6</t>
  </si>
  <si>
    <t>Здание 7</t>
  </si>
  <si>
    <t>Здание 8</t>
  </si>
  <si>
    <t>Здание 9</t>
  </si>
  <si>
    <t>Здание 10</t>
  </si>
  <si>
    <t>Здание 11</t>
  </si>
  <si>
    <t>Здание 12</t>
  </si>
  <si>
    <t>Здание 13</t>
  </si>
  <si>
    <t>Здание 14</t>
  </si>
  <si>
    <t>Здание 15</t>
  </si>
  <si>
    <t>Здание 16</t>
  </si>
  <si>
    <t>Здание 17</t>
  </si>
  <si>
    <t>Здание 18</t>
  </si>
  <si>
    <t>Здание 19</t>
  </si>
  <si>
    <t>Здание 20</t>
  </si>
  <si>
    <t>Здание 21</t>
  </si>
  <si>
    <t>Здание 22</t>
  </si>
  <si>
    <t>Здание 23</t>
  </si>
  <si>
    <t>Здание 24</t>
  </si>
  <si>
    <t>Здание 25</t>
  </si>
  <si>
    <t>Здание 26</t>
  </si>
  <si>
    <r>
      <t xml:space="preserve">Справка 1.
</t>
    </r>
    <r>
      <rPr>
        <sz val="10"/>
        <color indexed="8"/>
        <rFont val="Times New Roman"/>
        <family val="1"/>
        <charset val="204"/>
      </rPr>
      <t>Число огнетушителей (ед)</t>
    </r>
  </si>
  <si>
    <t>Наименование
показателей</t>
  </si>
  <si>
    <t>ИНН</t>
  </si>
  <si>
    <t>КПП</t>
  </si>
  <si>
    <t>ОГРН</t>
  </si>
  <si>
    <t>1.3. Перевозка обучающихся, проживающих в отдаленных районах</t>
  </si>
  <si>
    <t>Численность обучаю-щихся, нуждающихся в подвозе  в организацию  и (или) обратно</t>
  </si>
  <si>
    <r>
      <t xml:space="preserve">1.4.  Охват обучающихся горячим питанием
</t>
    </r>
    <r>
      <rPr>
        <i/>
        <sz val="10"/>
        <color indexed="8"/>
        <rFont val="Times New Roman"/>
        <family val="1"/>
        <charset val="204"/>
      </rPr>
      <t>(на конец отчетного года)</t>
    </r>
  </si>
  <si>
    <t>Численность обуча-ющихся, обеспечен-ных горячим пита-нием (сумма граф 5, 6, 7)</t>
  </si>
  <si>
    <t>из гр. 3 – имеющих льготы по оплате питания</t>
  </si>
  <si>
    <t>Из гр. 3 -  численность обучающихся, получающих</t>
  </si>
  <si>
    <t xml:space="preserve">   в том числе площадь по целям использования:
      учебная</t>
  </si>
  <si>
    <t>1.6. Деятельность организации</t>
  </si>
  <si>
    <t>Укажите в каждой строке по графам 3-5 соответствующий код: да – 1, нет – 0</t>
  </si>
  <si>
    <t>Число посещений, человек</t>
  </si>
  <si>
    <t>Наличие электронного каталога в библиотеке (укажите соответствующий код: да  –  1;  нет –  0)</t>
  </si>
  <si>
    <t>Наличие  в библиотеке (укажите соответствующий код: да  –  1;  нет –  0):
   принтера</t>
  </si>
  <si>
    <t xml:space="preserve">   сканера</t>
  </si>
  <si>
    <t xml:space="preserve">   ксерокса</t>
  </si>
  <si>
    <r>
      <t>Справка 6.</t>
    </r>
    <r>
      <rPr>
        <sz val="10"/>
        <color indexed="8"/>
        <rFont val="Times New Roman"/>
        <family val="1"/>
        <charset val="204"/>
      </rPr>
      <t xml:space="preserve">
Организация переведена на нормативное подушевое финансирование (код:  да – 1, нет – 0) </t>
    </r>
  </si>
  <si>
    <r>
      <t>Справка 7.</t>
    </r>
    <r>
      <rPr>
        <sz val="10"/>
        <color indexed="8"/>
        <rFont val="Times New Roman"/>
        <family val="1"/>
        <charset val="204"/>
      </rPr>
      <t xml:space="preserve">
Наличие программы энергосбережения в организации (код:  да – 1, нет – 0) </t>
    </r>
  </si>
  <si>
    <t>внешних совместителей (сумма граф 11, 12 и 13)</t>
  </si>
  <si>
    <t>внешних сов-местителей 2)</t>
  </si>
  <si>
    <t>списочного состава (без внешних сов-местителей) 1)</t>
  </si>
  <si>
    <r>
      <t>Справка 8.</t>
    </r>
    <r>
      <rPr>
        <sz val="10"/>
        <color indexed="8"/>
        <rFont val="Times New Roman"/>
        <family val="1"/>
        <charset val="204"/>
      </rPr>
      <t xml:space="preserve">
Организация переведена на  новую (отраслевую) систему оплаты труда, ориентированную на результат (код:  да – 1, нет – 0) </t>
    </r>
  </si>
  <si>
    <t>Численность  воспитанников, занимающихся в дошкольных образовательных группах</t>
  </si>
  <si>
    <t>Численность  обучающихся – всего (сумма строк 02-04)</t>
  </si>
  <si>
    <t>20 апреля 
после отчетного периода</t>
  </si>
  <si>
    <t>Годовая</t>
  </si>
  <si>
    <r>
      <t>Справка 4.</t>
    </r>
    <r>
      <rPr>
        <sz val="10"/>
        <color indexed="8"/>
        <rFont val="Times New Roman"/>
        <family val="1"/>
        <charset val="204"/>
      </rPr>
      <t xml:space="preserve">
Число посадочных мест в  столовой
(зале для приема пищи)  (мест)</t>
    </r>
  </si>
  <si>
    <t>Общая площадь зданий (помещений) – всего
(сумма строк 02, 04, 06,07)</t>
  </si>
  <si>
    <t>1 – ниже 256 Кбит/сек</t>
  </si>
  <si>
    <t>2 – 256 - 511 Кбит/сек</t>
  </si>
  <si>
    <t>3 – 512 - 999 Кбит/сек</t>
  </si>
  <si>
    <t>4 – 1.0 - 1.9 Мбит/сек</t>
  </si>
  <si>
    <t xml:space="preserve">   стационарной интерактивной доски</t>
  </si>
  <si>
    <t>Количество персональных компьютеров, единиц</t>
  </si>
  <si>
    <t>Количество мест в кабинетах основ информатики  и вычислительной техники (из стр.05) (мест)</t>
  </si>
  <si>
    <t>Приказ Росстата:
Об утверждении формы
от  01.11.2019 № 648
О внесении изменений
(при наличии)
от  05.12.2019 № 744
от  __________ № ___</t>
  </si>
  <si>
    <t>из гр. 16: число зданий с максимальной скоростью доступа к Интернету</t>
  </si>
  <si>
    <t>ниже 256 Кбит/сек</t>
  </si>
  <si>
    <t>256 – 511 Кбит/сек</t>
  </si>
  <si>
    <t>512 Кбит/сек – 999 Кбит /сек</t>
  </si>
  <si>
    <t>1.0 – 1.9 Мбит/сек</t>
  </si>
  <si>
    <t>2.0 – 29.9 Мбит/сек</t>
  </si>
  <si>
    <t>30.0 – 49.9 Мбит/сек</t>
  </si>
  <si>
    <t>50.0 – 99.9 Мбит/сек</t>
  </si>
  <si>
    <t>100 Мбит/сек и выше</t>
  </si>
  <si>
    <t>Здания организации</t>
  </si>
  <si>
    <t>1.1.1 Характеристика материала стен здания (зданий)</t>
  </si>
  <si>
    <t>Год последнего капитального ремонта</t>
  </si>
  <si>
    <t xml:space="preserve">каменные </t>
  </si>
  <si>
    <t xml:space="preserve">кирпичные </t>
  </si>
  <si>
    <t xml:space="preserve">панельные </t>
  </si>
  <si>
    <t xml:space="preserve">блочные </t>
  </si>
  <si>
    <t xml:space="preserve">деревянные </t>
  </si>
  <si>
    <t xml:space="preserve">монолитные </t>
  </si>
  <si>
    <t xml:space="preserve">смешанные </t>
  </si>
  <si>
    <t xml:space="preserve">из прочих стеновых материалов </t>
  </si>
  <si>
    <t>Характеристика  материала стен здания</t>
  </si>
  <si>
    <t>Год перво-начального ввода  в эксплуатацию</t>
  </si>
  <si>
    <t>Код по ОКЕИ: год – 366</t>
  </si>
  <si>
    <t>Здание 27</t>
  </si>
  <si>
    <t>Здание 28</t>
  </si>
  <si>
    <t>Здание 29</t>
  </si>
  <si>
    <t>Здание 30</t>
  </si>
  <si>
    <t>Кроме того, часть здания (помещения)</t>
  </si>
  <si>
    <t>5 – 2.0 - 29.9 Мбит/сек</t>
  </si>
  <si>
    <t>8 – 100 Мбит/сек и выше</t>
  </si>
  <si>
    <t>0 – этот вид доступа не используется (этот код</t>
  </si>
  <si>
    <t xml:space="preserve">   многофункционального устройства
   (МФУ, выполняющего операции печати, сканирования, копирования)</t>
  </si>
  <si>
    <t>Затраты на внедрение и использование цифровых технологий – всего (сумма строк 03, 12)</t>
  </si>
  <si>
    <t xml:space="preserve">   из них:
      затраты на продукты и услуги в области информационной безопасности</t>
  </si>
  <si>
    <t xml:space="preserve">   из строки 01:
      Внутренние затраты на внедрение и использование цифровых технологий</t>
  </si>
  <si>
    <t xml:space="preserve">         из них:
            на приобретение машин и оборудования, связанных с цифровыми технологиями, а также техническое
            обслуживание, модернизацию, текущий и капитальный ремонт, выполненные собственными силами</t>
  </si>
  <si>
    <t xml:space="preserve">               из них на приобретение:
                  вычислительной техники и оргтехники</t>
  </si>
  <si>
    <t xml:space="preserve">                коммуникационного оборудования</t>
  </si>
  <si>
    <t xml:space="preserve">            на приобретение программного обеспечения, адаптацию и доработку программного
            обеспечения, выполненные собственными силами</t>
  </si>
  <si>
    <t xml:space="preserve">               в том числе российского программного обеспечения</t>
  </si>
  <si>
    <t xml:space="preserve">            на оплату услуг электросвязи</t>
  </si>
  <si>
    <t xml:space="preserve">               в том числе на оплату доступа к Интернету</t>
  </si>
  <si>
    <t xml:space="preserve">      Внешние затраты на внедрение и использование цифровых технологий</t>
  </si>
  <si>
    <t>Внутренние затраты на внедрение и использование цифровых технологий
(сумма строк 02, 03, 04)</t>
  </si>
  <si>
    <t xml:space="preserve">   в том числе по источникам финансирования:
      собственные средства организации</t>
  </si>
  <si>
    <t xml:space="preserve">      средства бюджетов всех уровней</t>
  </si>
  <si>
    <t xml:space="preserve">      прочие привлеченные средства</t>
  </si>
  <si>
    <t xml:space="preserve">         из них:
            некоммерческих организаций</t>
  </si>
  <si>
    <t xml:space="preserve">            физических лиц</t>
  </si>
  <si>
    <t xml:space="preserve">Должностное лицо, ответственное за предоставление первичных статистических данных (лицо, уполномоченное предоставлять первичные </t>
  </si>
  <si>
    <t>статистические данные от имени юридического лица)</t>
  </si>
  <si>
    <t>(Ф.И.О.)</t>
  </si>
  <si>
    <t>(E-mail)</t>
  </si>
  <si>
    <t>3.6. Источники финансирования внутренних затрат на 
внедрение и использование цифровых технологий</t>
  </si>
  <si>
    <t>3.5. Затраты на внедрение и использование цифровых технологий в отчетном году</t>
  </si>
  <si>
    <t>Доступно для мало-мобильных групп населения</t>
  </si>
  <si>
    <t>юридические лица, осуществляющие образовательную деятельность по образовательным программам начального общего, основного общего и среднего общего образования (полный перечень респондентов приведен в указаниях по заполнению формы федерального статистического наблюдения):</t>
  </si>
  <si>
    <t xml:space="preserve">     - Министерству просвещения Российской Федерации</t>
  </si>
  <si>
    <t>Нарушение порядка предоставления первичных статистических данных или несвоевременное предоставление этих данных, либо  предоставление недостоверных первичных статистических данных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13.05.1992 № 2761-1 «Об ответственности за нарушение порядка представления государственной статистической отчетности»</t>
  </si>
  <si>
    <t>Укажите в графах 5 − 12 по каждой из строк соответствующий код: да – 1, нет – 0</t>
  </si>
  <si>
    <t>из них  (из графы 3) использование помещений (объектов) сторонних организаций  (по договору аренды или другим соглашениям)</t>
  </si>
  <si>
    <t>Код: да – 1,  нет – 0</t>
  </si>
  <si>
    <t>Строка 05 - Заполняют организации, имеющие столовую (зал для приема пищи), заполнившие в разделе 1.2. строку 04 графы 03, 04</t>
  </si>
  <si>
    <t>Ксероксы</t>
  </si>
  <si>
    <t>в том числе доступно для использования обучающимися</t>
  </si>
  <si>
    <t>6 – 30 - 49.9 Мбит/сек</t>
  </si>
  <si>
    <t>Укажите по каждой строке  графы 3 код, соответствующий следующим интервалам максимальной скорости доступа к Интернету:</t>
  </si>
  <si>
    <t>может быть использован для строк 02, 03, 04)</t>
  </si>
  <si>
    <t>2.6. Формирование и использование библиотечного (книжного) фонда</t>
  </si>
  <si>
    <t>Объем библиотечного (книжного) фонда  – 
всего (сумма строк 06 – 09)</t>
  </si>
  <si>
    <t>образовательная</t>
  </si>
  <si>
    <t xml:space="preserve">            на приобретение цифрового контента
            (книги, музыкальные произведения, изображения, видео в электронном виде; цифровые
            модели и схемы (программы) обработки деталей и т.п.)</t>
  </si>
  <si>
    <r>
      <t xml:space="preserve">Строка 02 - Заполняется организацией, занимающей не полностью здание. Информация о помещениях показывается по числу зданий, в которых они расположены. 
                      Если организация занимает одно или несколько помещений </t>
    </r>
    <r>
      <rPr>
        <b/>
        <sz val="10"/>
        <rFont val="Times New Roman"/>
        <family val="1"/>
        <charset val="204"/>
      </rPr>
      <t>в одном здании</t>
    </r>
    <r>
      <rPr>
        <sz val="10"/>
        <rFont val="Times New Roman"/>
        <family val="1"/>
        <charset val="204"/>
      </rPr>
      <t xml:space="preserve">, то информация по ним показывается только </t>
    </r>
    <r>
      <rPr>
        <b/>
        <sz val="10"/>
        <rFont val="Times New Roman"/>
        <family val="1"/>
        <charset val="204"/>
      </rPr>
      <t>один раз</t>
    </r>
    <r>
      <rPr>
        <sz val="10"/>
        <rFont val="Times New Roman"/>
        <family val="1"/>
        <charset val="204"/>
      </rPr>
      <t>.</t>
    </r>
  </si>
  <si>
    <t>Другие специальные программные средства</t>
  </si>
  <si>
    <t>Реализация образовательных программ</t>
  </si>
  <si>
    <t>7 – 50.0 – 99.9 Мбит/сек</t>
  </si>
  <si>
    <t xml:space="preserve">муниципальное общеобразовательное учреждение "Самоцветская средняя общеобразовательная школа"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</si>
  <si>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624640, Свердловская область, Алапаевский район, п.Курорт-Самоцвет, ул.Центральная,15                                                                                                                                                                                                                                                            </t>
  </si>
  <si>
    <t>41724856</t>
  </si>
  <si>
    <t xml:space="preserve">6601006030  </t>
  </si>
  <si>
    <t>667701001</t>
  </si>
  <si>
    <t>1026600508681</t>
  </si>
  <si>
    <t>директор</t>
  </si>
  <si>
    <t>Штоколок Василий Сергеевич</t>
  </si>
  <si>
    <t>s4611314@yandex.ru</t>
  </si>
</sst>
</file>

<file path=xl/styles.xml><?xml version="1.0" encoding="utf-8"?>
<styleSheet xmlns="http://schemas.openxmlformats.org/spreadsheetml/2006/main">
  <numFmts count="5">
    <numFmt numFmtId="164" formatCode="\(00\)"/>
    <numFmt numFmtId="165" formatCode="00"/>
    <numFmt numFmtId="166" formatCode="#,##0.0"/>
    <numFmt numFmtId="167" formatCode="0000000"/>
    <numFmt numFmtId="168" formatCode="[$-F800]dddd\,\ mmmm\ dd\,\ yyyy"/>
  </numFmts>
  <fonts count="35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.5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4">
    <xf numFmtId="0" fontId="0" fillId="0" borderId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8" borderId="0" applyNumberFormat="0" applyBorder="0" applyAlignment="0" applyProtection="0"/>
    <xf numFmtId="0" fontId="6" fillId="2" borderId="1" applyNumberFormat="0" applyAlignment="0" applyProtection="0"/>
    <xf numFmtId="0" fontId="7" fillId="5" borderId="2" applyNumberFormat="0" applyAlignment="0" applyProtection="0"/>
    <xf numFmtId="0" fontId="8" fillId="5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0" borderId="7" applyNumberFormat="0" applyAlignment="0" applyProtection="0"/>
    <xf numFmtId="0" fontId="14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6" fillId="1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3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</cellStyleXfs>
  <cellXfs count="186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3" fontId="21" fillId="14" borderId="10" xfId="0" applyNumberFormat="1" applyFont="1" applyFill="1" applyBorder="1" applyAlignment="1" applyProtection="1">
      <alignment horizontal="right" wrapText="1"/>
      <protection locked="0"/>
    </xf>
    <xf numFmtId="0" fontId="2" fillId="0" borderId="0" xfId="0" applyFont="1"/>
    <xf numFmtId="3" fontId="21" fillId="14" borderId="11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Border="1" applyAlignment="1">
      <alignment vertical="center" wrapText="1"/>
    </xf>
    <xf numFmtId="164" fontId="23" fillId="0" borderId="0" xfId="0" applyNumberFormat="1" applyFont="1" applyBorder="1" applyAlignment="1">
      <alignment horizontal="center" wrapText="1"/>
    </xf>
    <xf numFmtId="165" fontId="2" fillId="0" borderId="10" xfId="0" applyNumberFormat="1" applyFont="1" applyBorder="1" applyAlignment="1">
      <alignment horizontal="center" wrapText="1"/>
    </xf>
    <xf numFmtId="0" fontId="23" fillId="0" borderId="0" xfId="0" applyFont="1"/>
    <xf numFmtId="0" fontId="23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NumberFormat="1" applyFont="1" applyBorder="1" applyAlignment="1">
      <alignment horizontal="center" vertical="top" wrapText="1"/>
    </xf>
    <xf numFmtId="0" fontId="23" fillId="0" borderId="10" xfId="0" applyFont="1" applyBorder="1" applyAlignment="1">
      <alignment wrapText="1"/>
    </xf>
    <xf numFmtId="0" fontId="23" fillId="0" borderId="10" xfId="0" applyFont="1" applyBorder="1" applyAlignment="1">
      <alignment vertical="center" wrapText="1"/>
    </xf>
    <xf numFmtId="165" fontId="23" fillId="0" borderId="10" xfId="0" applyNumberFormat="1" applyFont="1" applyBorder="1" applyAlignment="1">
      <alignment horizontal="center" vertical="top" wrapText="1"/>
    </xf>
    <xf numFmtId="165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top" wrapText="1"/>
    </xf>
    <xf numFmtId="0" fontId="23" fillId="0" borderId="10" xfId="0" applyFont="1" applyBorder="1" applyAlignment="1">
      <alignment horizontal="center" wrapText="1"/>
    </xf>
    <xf numFmtId="0" fontId="23" fillId="0" borderId="10" xfId="0" applyFont="1" applyBorder="1" applyAlignment="1">
      <alignment horizontal="justify" vertical="center" wrapText="1"/>
    </xf>
    <xf numFmtId="0" fontId="22" fillId="0" borderId="0" xfId="0" applyFont="1" applyAlignment="1">
      <alignment wrapText="1"/>
    </xf>
    <xf numFmtId="164" fontId="23" fillId="0" borderId="0" xfId="0" applyNumberFormat="1" applyFont="1" applyAlignment="1">
      <alignment horizontal="center"/>
    </xf>
    <xf numFmtId="3" fontId="21" fillId="14" borderId="0" xfId="0" applyNumberFormat="1" applyFont="1" applyFill="1" applyBorder="1" applyAlignment="1" applyProtection="1">
      <alignment horizontal="right" wrapText="1"/>
      <protection locked="0"/>
    </xf>
    <xf numFmtId="16" fontId="23" fillId="0" borderId="10" xfId="0" applyNumberFormat="1" applyFont="1" applyBorder="1" applyAlignment="1">
      <alignment vertical="center" wrapText="1"/>
    </xf>
    <xf numFmtId="16" fontId="23" fillId="0" borderId="10" xfId="0" applyNumberFormat="1" applyFont="1" applyBorder="1" applyAlignment="1">
      <alignment vertical="top" wrapText="1"/>
    </xf>
    <xf numFmtId="0" fontId="23" fillId="0" borderId="10" xfId="0" applyFont="1" applyBorder="1" applyAlignment="1">
      <alignment vertical="top" wrapText="1"/>
    </xf>
    <xf numFmtId="3" fontId="21" fillId="14" borderId="12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10" xfId="0" applyFont="1" applyBorder="1"/>
    <xf numFmtId="0" fontId="23" fillId="0" borderId="10" xfId="0" applyFont="1" applyBorder="1" applyAlignment="1">
      <alignment horizontal="left" vertical="top" wrapText="1" indent="1"/>
    </xf>
    <xf numFmtId="0" fontId="23" fillId="0" borderId="12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/>
    </xf>
    <xf numFmtId="0" fontId="23" fillId="0" borderId="10" xfId="0" applyFont="1" applyBorder="1" applyAlignment="1">
      <alignment horizontal="right" vertical="center"/>
    </xf>
    <xf numFmtId="0" fontId="23" fillId="0" borderId="10" xfId="0" applyFont="1" applyBorder="1" applyAlignment="1">
      <alignment horizontal="left" vertical="center"/>
    </xf>
    <xf numFmtId="166" fontId="25" fillId="14" borderId="10" xfId="0" applyNumberFormat="1" applyFont="1" applyFill="1" applyBorder="1" applyAlignment="1" applyProtection="1">
      <alignment horizontal="right" vertical="center"/>
      <protection locked="0"/>
    </xf>
    <xf numFmtId="0" fontId="23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wrapText="1"/>
    </xf>
    <xf numFmtId="166" fontId="25" fillId="14" borderId="11" xfId="0" applyNumberFormat="1" applyFont="1" applyFill="1" applyBorder="1" applyAlignment="1" applyProtection="1">
      <alignment horizontal="right"/>
      <protection locked="0"/>
    </xf>
    <xf numFmtId="166" fontId="25" fillId="14" borderId="10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8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49" fontId="23" fillId="0" borderId="10" xfId="0" applyNumberFormat="1" applyFont="1" applyBorder="1" applyAlignment="1">
      <alignment vertical="top" wrapText="1"/>
    </xf>
    <xf numFmtId="0" fontId="2" fillId="0" borderId="13" xfId="0" applyFont="1" applyBorder="1" applyAlignment="1">
      <alignment horizontal="center" vertical="center" wrapText="1"/>
    </xf>
    <xf numFmtId="0" fontId="22" fillId="0" borderId="0" xfId="0" applyFont="1" applyBorder="1" applyAlignment="1">
      <alignment wrapText="1"/>
    </xf>
    <xf numFmtId="0" fontId="23" fillId="0" borderId="0" xfId="0" applyFont="1" applyAlignment="1">
      <alignment vertical="top"/>
    </xf>
    <xf numFmtId="0" fontId="23" fillId="0" borderId="0" xfId="0" applyFont="1" applyBorder="1"/>
    <xf numFmtId="0" fontId="21" fillId="0" borderId="0" xfId="0" applyFont="1" applyAlignment="1">
      <alignment horizontal="center" vertical="center"/>
    </xf>
    <xf numFmtId="0" fontId="2" fillId="0" borderId="10" xfId="0" applyFont="1" applyBorder="1"/>
    <xf numFmtId="0" fontId="33" fillId="0" borderId="10" xfId="0" applyFont="1" applyBorder="1" applyAlignment="1">
      <alignment horizontal="center" wrapText="1"/>
    </xf>
    <xf numFmtId="0" fontId="33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34" fillId="15" borderId="10" xfId="0" applyFont="1" applyFill="1" applyBorder="1" applyAlignment="1">
      <alignment vertical="center" wrapText="1"/>
    </xf>
    <xf numFmtId="0" fontId="34" fillId="15" borderId="10" xfId="0" applyFont="1" applyFill="1" applyBorder="1" applyAlignment="1">
      <alignment horizontal="left"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Alignment="1" applyProtection="1"/>
    <xf numFmtId="0" fontId="2" fillId="0" borderId="0" xfId="0" applyFont="1" applyProtection="1"/>
    <xf numFmtId="0" fontId="2" fillId="0" borderId="0" xfId="0" applyFont="1" applyAlignment="1">
      <alignment vertical="center" wrapText="1"/>
    </xf>
    <xf numFmtId="0" fontId="23" fillId="0" borderId="10" xfId="0" applyFont="1" applyBorder="1" applyAlignment="1">
      <alignment horizontal="right"/>
    </xf>
    <xf numFmtId="1" fontId="21" fillId="14" borderId="10" xfId="0" applyNumberFormat="1" applyFont="1" applyFill="1" applyBorder="1" applyAlignment="1" applyProtection="1">
      <alignment horizontal="right" wrapText="1"/>
      <protection locked="0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2" fillId="0" borderId="39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29" xfId="0" applyNumberFormat="1" applyFont="1" applyBorder="1" applyAlignment="1">
      <alignment horizontal="left" vertical="top" wrapText="1"/>
    </xf>
    <xf numFmtId="0" fontId="2" fillId="0" borderId="33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right" vertical="center"/>
    </xf>
    <xf numFmtId="0" fontId="2" fillId="0" borderId="36" xfId="0" applyFont="1" applyBorder="1" applyAlignment="1">
      <alignment horizontal="right" vertical="center"/>
    </xf>
    <xf numFmtId="0" fontId="2" fillId="14" borderId="36" xfId="0" applyFont="1" applyFill="1" applyBorder="1" applyAlignment="1" applyProtection="1">
      <alignment horizontal="center" vertical="center"/>
      <protection locked="0"/>
    </xf>
    <xf numFmtId="0" fontId="2" fillId="0" borderId="36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31" fillId="0" borderId="20" xfId="0" applyFont="1" applyBorder="1" applyAlignment="1">
      <alignment vertical="center"/>
    </xf>
    <xf numFmtId="0" fontId="31" fillId="0" borderId="11" xfId="0" applyFont="1" applyBorder="1" applyAlignment="1">
      <alignment vertical="center"/>
    </xf>
    <xf numFmtId="0" fontId="30" fillId="14" borderId="11" xfId="0" applyFont="1" applyFill="1" applyBorder="1" applyAlignment="1" applyProtection="1">
      <alignment vertical="center" wrapText="1"/>
      <protection locked="0"/>
    </xf>
    <xf numFmtId="0" fontId="30" fillId="14" borderId="32" xfId="0" applyFont="1" applyFill="1" applyBorder="1" applyAlignment="1" applyProtection="1">
      <alignment vertical="center" wrapText="1"/>
      <protection locked="0"/>
    </xf>
    <xf numFmtId="0" fontId="2" fillId="0" borderId="2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29" xfId="0" applyFont="1" applyBorder="1" applyAlignment="1">
      <alignment horizontal="center" vertical="top"/>
    </xf>
    <xf numFmtId="0" fontId="2" fillId="0" borderId="28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23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23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31" fillId="0" borderId="21" xfId="0" applyFont="1" applyBorder="1" applyAlignment="1">
      <alignment vertical="center"/>
    </xf>
    <xf numFmtId="0" fontId="30" fillId="14" borderId="21" xfId="0" applyFont="1" applyFill="1" applyBorder="1" applyAlignment="1" applyProtection="1">
      <alignment vertical="center" wrapText="1"/>
      <protection locked="0"/>
    </xf>
    <xf numFmtId="0" fontId="30" fillId="14" borderId="22" xfId="0" applyFont="1" applyFill="1" applyBorder="1" applyAlignment="1" applyProtection="1">
      <alignment vertical="center" wrapText="1"/>
      <protection locked="0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167" fontId="2" fillId="0" borderId="14" xfId="0" applyNumberFormat="1" applyFont="1" applyBorder="1" applyAlignment="1">
      <alignment horizontal="center" vertical="center"/>
    </xf>
    <xf numFmtId="167" fontId="2" fillId="0" borderId="15" xfId="0" applyNumberFormat="1" applyFont="1" applyBorder="1" applyAlignment="1">
      <alignment horizontal="center" vertical="center"/>
    </xf>
    <xf numFmtId="167" fontId="2" fillId="0" borderId="16" xfId="0" applyNumberFormat="1" applyFont="1" applyBorder="1" applyAlignment="1">
      <alignment horizontal="center" vertical="center"/>
    </xf>
    <xf numFmtId="49" fontId="2" fillId="14" borderId="17" xfId="0" applyNumberFormat="1" applyFont="1" applyFill="1" applyBorder="1" applyAlignment="1" applyProtection="1">
      <alignment horizontal="center" vertical="center"/>
      <protection locked="0"/>
    </xf>
    <xf numFmtId="49" fontId="2" fillId="14" borderId="18" xfId="0" applyNumberFormat="1" applyFont="1" applyFill="1" applyBorder="1" applyAlignment="1" applyProtection="1">
      <alignment horizontal="center" vertical="center"/>
      <protection locked="0"/>
    </xf>
    <xf numFmtId="49" fontId="2" fillId="14" borderId="19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30" xfId="0" applyFont="1" applyBorder="1" applyAlignment="1">
      <alignment horizontal="right"/>
    </xf>
    <xf numFmtId="0" fontId="23" fillId="0" borderId="10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top" wrapText="1"/>
    </xf>
    <xf numFmtId="0" fontId="2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0" borderId="30" xfId="0" applyFont="1" applyBorder="1" applyAlignment="1">
      <alignment horizontal="right"/>
    </xf>
    <xf numFmtId="0" fontId="23" fillId="0" borderId="0" xfId="0" applyFont="1"/>
    <xf numFmtId="0" fontId="23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3" fillId="0" borderId="30" xfId="0" applyFont="1" applyBorder="1" applyAlignment="1">
      <alignment horizontal="right" vertical="center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10" xfId="0" applyFont="1" applyBorder="1" applyAlignment="1">
      <alignment horizontal="center" vertical="top" wrapText="1"/>
    </xf>
    <xf numFmtId="0" fontId="23" fillId="0" borderId="30" xfId="0" applyFont="1" applyBorder="1" applyAlignment="1">
      <alignment horizontal="right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right" vertical="center"/>
    </xf>
    <xf numFmtId="0" fontId="2" fillId="0" borderId="0" xfId="0" applyFont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0" fontId="3" fillId="14" borderId="30" xfId="0" applyFont="1" applyFill="1" applyBorder="1" applyProtection="1">
      <protection locked="0"/>
    </xf>
    <xf numFmtId="0" fontId="2" fillId="0" borderId="30" xfId="0" applyFont="1" applyBorder="1" applyProtection="1"/>
    <xf numFmtId="0" fontId="2" fillId="0" borderId="0" xfId="0" applyFont="1" applyAlignment="1" applyProtection="1">
      <alignment horizontal="center" vertical="top"/>
    </xf>
    <xf numFmtId="0" fontId="2" fillId="0" borderId="0" xfId="0" applyFont="1" applyAlignment="1" applyProtection="1">
      <alignment horizontal="center" vertical="top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168" fontId="3" fillId="14" borderId="30" xfId="0" applyNumberFormat="1" applyFont="1" applyFill="1" applyBorder="1" applyAlignment="1" applyProtection="1">
      <alignment horizontal="center" vertical="center"/>
      <protection locked="0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11\AppData\Local\Temp\_60X169I87\_60X169I8A.JPG" TargetMode="External"/><Relationship Id="rId1" Type="http://schemas.openxmlformats.org/officeDocument/2006/relationships/image" Target="../media/image1.jpeg"/><Relationship Id="rId4" Type="http://schemas.openxmlformats.org/officeDocument/2006/relationships/image" Target="file:///C:\Users\11\AppData\Local\Temp\_60X169I6W\_60X169I7T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158750</xdr:rowOff>
    </xdr:from>
    <xdr:to>
      <xdr:col>84</xdr:col>
      <xdr:colOff>38100</xdr:colOff>
      <xdr:row>43</xdr:row>
      <xdr:rowOff>15875</xdr:rowOff>
    </xdr:to>
    <xdr:pic>
      <xdr:nvPicPr>
        <xdr:cNvPr id="2" name="_60X169I8A.JPG" descr="C:\Users\11\AppData\Local\Temp\_60X169I87\_60X169I8A.JPG"/>
        <xdr:cNvPicPr>
          <a:picLocks/>
        </xdr:cNvPicPr>
      </xdr:nvPicPr>
      <xdr:blipFill>
        <a:blip xmlns:r="http://schemas.openxmlformats.org/officeDocument/2006/relationships" r:embed="rId1" r:link="rId2" cstate="print"/>
        <a:stretch>
          <a:fillRect/>
        </a:stretch>
      </xdr:blipFill>
      <xdr:spPr>
        <a:xfrm>
          <a:off x="8801100" y="643572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_60X169I7T.PNG" descr="C:\Users\11\AppData\Local\Temp\_60X169I6W\_60X169I7T.PNG"/>
        <xdr:cNvPicPr>
          <a:picLocks/>
        </xdr:cNvPicPr>
      </xdr:nvPicPr>
      <xdr:blipFill>
        <a:blip xmlns:r="http://schemas.openxmlformats.org/officeDocument/2006/relationships" r:embed="rId3" r:link="rId4" cstate="print"/>
        <a:stretch>
          <a:fillRect/>
        </a:stretch>
      </xdr:blipFill>
      <xdr:spPr>
        <a:xfrm>
          <a:off x="0" y="646112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I38"/>
  <sheetViews>
    <sheetView showGridLines="0" topLeftCell="A25" workbookViewId="0">
      <selection activeCell="AO21" sqref="AO21:AQ21"/>
    </sheetView>
  </sheetViews>
  <sheetFormatPr defaultRowHeight="12.75"/>
  <cols>
    <col min="1" max="87" width="1.7109375" style="43" customWidth="1"/>
    <col min="88" max="16384" width="9.140625" style="44"/>
  </cols>
  <sheetData>
    <row r="1" spans="1:87" ht="13.5" hidden="1" thickBot="1"/>
    <row r="2" spans="1:87" ht="13.5" hidden="1" thickBot="1"/>
    <row r="3" spans="1:87" ht="13.5" hidden="1" thickBot="1"/>
    <row r="4" spans="1:87" ht="13.5" hidden="1" thickBot="1"/>
    <row r="5" spans="1:87" ht="13.5" hidden="1" thickBot="1"/>
    <row r="6" spans="1:87" ht="13.5" hidden="1" thickBot="1"/>
    <row r="7" spans="1:87" ht="13.5" hidden="1" thickBot="1"/>
    <row r="8" spans="1:87" ht="13.5" hidden="1" thickBot="1"/>
    <row r="9" spans="1:87" ht="13.5" hidden="1" thickBot="1"/>
    <row r="10" spans="1:87" ht="13.5" hidden="1" thickBot="1"/>
    <row r="11" spans="1:87" ht="13.5" hidden="1" thickBot="1"/>
    <row r="12" spans="1:87" ht="20.100000000000001" customHeight="1" thickBot="1">
      <c r="A12" s="45"/>
      <c r="B12" s="46"/>
      <c r="C12" s="46"/>
      <c r="D12" s="46"/>
      <c r="E12" s="46"/>
      <c r="F12" s="46"/>
      <c r="G12" s="47"/>
      <c r="H12" s="85" t="s">
        <v>154</v>
      </c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7"/>
      <c r="BY12" s="47"/>
      <c r="BZ12" s="47"/>
      <c r="CA12" s="46"/>
      <c r="CB12" s="46"/>
      <c r="CC12" s="46"/>
      <c r="CD12" s="46"/>
      <c r="CE12" s="46"/>
      <c r="CF12" s="46"/>
      <c r="CG12" s="46"/>
      <c r="CH12" s="46"/>
      <c r="CI12" s="46"/>
    </row>
    <row r="13" spans="1:87" ht="13.5" hidden="1" thickBot="1"/>
    <row r="14" spans="1:87" ht="20.100000000000001" hidden="1" customHeight="1" thickBot="1">
      <c r="A14" s="46"/>
      <c r="B14" s="46"/>
      <c r="C14" s="46"/>
      <c r="D14" s="46"/>
      <c r="E14" s="46"/>
      <c r="F14" s="46"/>
      <c r="G14" s="46"/>
      <c r="H14" s="76" t="s">
        <v>155</v>
      </c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8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</row>
    <row r="15" spans="1:87" ht="15" customHeight="1" thickBot="1"/>
    <row r="16" spans="1:87" ht="50.1" customHeight="1" thickBot="1">
      <c r="E16" s="88" t="s">
        <v>402</v>
      </c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  <c r="BJ16" s="89"/>
      <c r="BK16" s="89"/>
      <c r="BL16" s="89"/>
      <c r="BM16" s="89"/>
      <c r="BN16" s="89"/>
      <c r="BO16" s="89"/>
      <c r="BP16" s="89"/>
      <c r="BQ16" s="89"/>
      <c r="BR16" s="89"/>
      <c r="BS16" s="89"/>
      <c r="BT16" s="89"/>
      <c r="BU16" s="89"/>
      <c r="BV16" s="89"/>
      <c r="BW16" s="89"/>
      <c r="BX16" s="89"/>
      <c r="BY16" s="89"/>
      <c r="BZ16" s="89"/>
      <c r="CA16" s="90"/>
    </row>
    <row r="17" spans="1:84" ht="15" customHeight="1" thickBot="1"/>
    <row r="18" spans="1:84" ht="15" customHeight="1" thickBot="1">
      <c r="H18" s="76" t="s">
        <v>156</v>
      </c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8"/>
    </row>
    <row r="19" spans="1:84" ht="15" customHeight="1" thickBot="1"/>
    <row r="20" spans="1:84" ht="35.1" customHeight="1">
      <c r="K20" s="98" t="s">
        <v>211</v>
      </c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  <c r="AZ20" s="99"/>
      <c r="BA20" s="99"/>
      <c r="BB20" s="99"/>
      <c r="BC20" s="99"/>
      <c r="BD20" s="99"/>
      <c r="BE20" s="99"/>
      <c r="BF20" s="99"/>
      <c r="BG20" s="99"/>
      <c r="BH20" s="99"/>
      <c r="BI20" s="99"/>
      <c r="BJ20" s="99"/>
      <c r="BK20" s="99"/>
      <c r="BL20" s="99"/>
      <c r="BM20" s="99"/>
      <c r="BN20" s="99"/>
      <c r="BO20" s="99"/>
      <c r="BP20" s="99"/>
      <c r="BQ20" s="99"/>
      <c r="BR20" s="99"/>
      <c r="BS20" s="99"/>
      <c r="BT20" s="99"/>
      <c r="BU20" s="100"/>
    </row>
    <row r="21" spans="1:84" ht="15" customHeight="1" thickBot="1">
      <c r="K21" s="101" t="s">
        <v>164</v>
      </c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102"/>
      <c r="AK21" s="102"/>
      <c r="AL21" s="102"/>
      <c r="AM21" s="102"/>
      <c r="AN21" s="102"/>
      <c r="AO21" s="103">
        <v>2020</v>
      </c>
      <c r="AP21" s="103"/>
      <c r="AQ21" s="103"/>
      <c r="AR21" s="104" t="s">
        <v>165</v>
      </c>
      <c r="AS21" s="104"/>
      <c r="AT21" s="104"/>
      <c r="AU21" s="104"/>
      <c r="AV21" s="104"/>
      <c r="AW21" s="104"/>
      <c r="AX21" s="104"/>
      <c r="AY21" s="104"/>
      <c r="AZ21" s="104"/>
      <c r="BA21" s="104"/>
      <c r="BB21" s="104"/>
      <c r="BC21" s="104"/>
      <c r="BD21" s="104"/>
      <c r="BE21" s="104"/>
      <c r="BF21" s="104"/>
      <c r="BG21" s="104"/>
      <c r="BH21" s="104"/>
      <c r="BI21" s="104"/>
      <c r="BJ21" s="104"/>
      <c r="BK21" s="104"/>
      <c r="BL21" s="104"/>
      <c r="BM21" s="104"/>
      <c r="BN21" s="104"/>
      <c r="BO21" s="104"/>
      <c r="BP21" s="104"/>
      <c r="BQ21" s="104"/>
      <c r="BR21" s="104"/>
      <c r="BS21" s="104"/>
      <c r="BT21" s="104"/>
      <c r="BU21" s="105"/>
    </row>
    <row r="22" spans="1:84" ht="15" customHeight="1" thickBot="1"/>
    <row r="23" spans="1:84" ht="15" thickBot="1">
      <c r="A23" s="106" t="s">
        <v>157</v>
      </c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07"/>
      <c r="AU23" s="107"/>
      <c r="AV23" s="107"/>
      <c r="AW23" s="107"/>
      <c r="AX23" s="108"/>
      <c r="AY23" s="76" t="s">
        <v>158</v>
      </c>
      <c r="AZ23" s="77"/>
      <c r="BA23" s="77"/>
      <c r="BB23" s="77"/>
      <c r="BC23" s="77"/>
      <c r="BD23" s="77"/>
      <c r="BE23" s="77"/>
      <c r="BF23" s="77"/>
      <c r="BG23" s="77"/>
      <c r="BH23" s="77"/>
      <c r="BI23" s="77"/>
      <c r="BJ23" s="77"/>
      <c r="BK23" s="77"/>
      <c r="BL23" s="77"/>
      <c r="BM23" s="78"/>
      <c r="BQ23" s="79" t="s">
        <v>163</v>
      </c>
      <c r="BR23" s="80"/>
      <c r="BS23" s="80"/>
      <c r="BT23" s="80"/>
      <c r="BU23" s="80"/>
      <c r="BV23" s="80"/>
      <c r="BW23" s="80"/>
      <c r="BX23" s="80"/>
      <c r="BY23" s="80"/>
      <c r="BZ23" s="80"/>
      <c r="CA23" s="80"/>
      <c r="CB23" s="80"/>
      <c r="CC23" s="81"/>
      <c r="CD23" s="48"/>
      <c r="CE23" s="48"/>
      <c r="CF23" s="49"/>
    </row>
    <row r="24" spans="1:84" ht="45" customHeight="1">
      <c r="A24" s="82" t="s">
        <v>400</v>
      </c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  <c r="AX24" s="84"/>
      <c r="AY24" s="91"/>
      <c r="AZ24" s="92"/>
      <c r="BA24" s="92"/>
      <c r="BB24" s="92"/>
      <c r="BC24" s="92"/>
      <c r="BD24" s="92"/>
      <c r="BE24" s="92"/>
      <c r="BF24" s="92"/>
      <c r="BG24" s="92"/>
      <c r="BH24" s="92"/>
      <c r="BI24" s="92"/>
      <c r="BJ24" s="92"/>
      <c r="BK24" s="92"/>
      <c r="BL24" s="92"/>
      <c r="BM24" s="93"/>
      <c r="BO24" s="94" t="s">
        <v>343</v>
      </c>
      <c r="BP24" s="94"/>
      <c r="BQ24" s="94"/>
      <c r="BR24" s="94"/>
      <c r="BS24" s="94"/>
      <c r="BT24" s="94"/>
      <c r="BU24" s="94"/>
      <c r="BV24" s="94"/>
      <c r="BW24" s="94"/>
      <c r="BX24" s="94"/>
      <c r="BY24" s="94"/>
      <c r="BZ24" s="94"/>
      <c r="CA24" s="94"/>
      <c r="CB24" s="94"/>
      <c r="CC24" s="94"/>
      <c r="CD24" s="94"/>
      <c r="CE24" s="94"/>
      <c r="CF24" s="51"/>
    </row>
    <row r="25" spans="1:84" ht="30" customHeight="1">
      <c r="A25" s="95" t="s">
        <v>401</v>
      </c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6"/>
      <c r="AS25" s="96"/>
      <c r="AT25" s="96"/>
      <c r="AU25" s="96"/>
      <c r="AV25" s="96"/>
      <c r="AW25" s="96"/>
      <c r="AX25" s="97"/>
      <c r="AY25" s="116" t="s">
        <v>332</v>
      </c>
      <c r="AZ25" s="117"/>
      <c r="BA25" s="117"/>
      <c r="BB25" s="117"/>
      <c r="BC25" s="117"/>
      <c r="BD25" s="117"/>
      <c r="BE25" s="117"/>
      <c r="BF25" s="117"/>
      <c r="BG25" s="117"/>
      <c r="BH25" s="117"/>
      <c r="BI25" s="117"/>
      <c r="BJ25" s="117"/>
      <c r="BK25" s="117"/>
      <c r="BL25" s="117"/>
      <c r="BM25" s="118"/>
      <c r="BO25" s="94"/>
      <c r="BP25" s="94"/>
      <c r="BQ25" s="94"/>
      <c r="BR25" s="94"/>
      <c r="BS25" s="94"/>
      <c r="BT25" s="94"/>
      <c r="BU25" s="94"/>
      <c r="BV25" s="94"/>
      <c r="BW25" s="94"/>
      <c r="BX25" s="94"/>
      <c r="BY25" s="94"/>
      <c r="BZ25" s="94"/>
      <c r="CA25" s="94"/>
      <c r="CB25" s="94"/>
      <c r="CC25" s="94"/>
      <c r="CD25" s="94"/>
      <c r="CE25" s="94"/>
      <c r="CF25" s="51"/>
    </row>
    <row r="26" spans="1:84" ht="24.95" customHeight="1" thickBot="1">
      <c r="A26" s="113"/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14"/>
      <c r="AN26" s="114"/>
      <c r="AO26" s="114"/>
      <c r="AP26" s="114"/>
      <c r="AQ26" s="114"/>
      <c r="AR26" s="114"/>
      <c r="AS26" s="114"/>
      <c r="AT26" s="114"/>
      <c r="AU26" s="114"/>
      <c r="AV26" s="114"/>
      <c r="AW26" s="114"/>
      <c r="AX26" s="115"/>
      <c r="AY26" s="119"/>
      <c r="AZ26" s="120"/>
      <c r="BA26" s="120"/>
      <c r="BB26" s="120"/>
      <c r="BC26" s="120"/>
      <c r="BD26" s="120"/>
      <c r="BE26" s="120"/>
      <c r="BF26" s="120"/>
      <c r="BG26" s="120"/>
      <c r="BH26" s="120"/>
      <c r="BI26" s="120"/>
      <c r="BJ26" s="120"/>
      <c r="BK26" s="120"/>
      <c r="BL26" s="120"/>
      <c r="BM26" s="121"/>
      <c r="BO26" s="94"/>
      <c r="BP26" s="94"/>
      <c r="BQ26" s="94"/>
      <c r="BR26" s="94"/>
      <c r="BS26" s="94"/>
      <c r="BT26" s="94"/>
      <c r="BU26" s="94"/>
      <c r="BV26" s="94"/>
      <c r="BW26" s="94"/>
      <c r="BX26" s="94"/>
      <c r="BY26" s="94"/>
      <c r="BZ26" s="94"/>
      <c r="CA26" s="94"/>
      <c r="CB26" s="94"/>
      <c r="CC26" s="94"/>
      <c r="CD26" s="94"/>
      <c r="CE26" s="94"/>
      <c r="CF26" s="51"/>
    </row>
    <row r="27" spans="1:84" ht="15.75" thickBot="1">
      <c r="A27" s="122"/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123"/>
      <c r="AJ27" s="123"/>
      <c r="AK27" s="123"/>
      <c r="AL27" s="123"/>
      <c r="AM27" s="123"/>
      <c r="AN27" s="123"/>
      <c r="AO27" s="123"/>
      <c r="AP27" s="123"/>
      <c r="AQ27" s="123"/>
      <c r="AR27" s="123"/>
      <c r="AS27" s="123"/>
      <c r="AT27" s="123"/>
      <c r="AU27" s="123"/>
      <c r="AV27" s="123"/>
      <c r="AW27" s="123"/>
      <c r="AX27" s="124"/>
      <c r="AY27" s="125"/>
      <c r="AZ27" s="126"/>
      <c r="BA27" s="126"/>
      <c r="BB27" s="126"/>
      <c r="BC27" s="126"/>
      <c r="BD27" s="126"/>
      <c r="BE27" s="126"/>
      <c r="BF27" s="126"/>
      <c r="BG27" s="126"/>
      <c r="BH27" s="126"/>
      <c r="BI27" s="126"/>
      <c r="BJ27" s="126"/>
      <c r="BK27" s="126"/>
      <c r="BL27" s="126"/>
      <c r="BM27" s="127"/>
      <c r="BP27" s="50"/>
      <c r="BQ27" s="50"/>
      <c r="BR27" s="50"/>
      <c r="BS27" s="76" t="s">
        <v>333</v>
      </c>
      <c r="BT27" s="77"/>
      <c r="BU27" s="77"/>
      <c r="BV27" s="77"/>
      <c r="BW27" s="77"/>
      <c r="BX27" s="77"/>
      <c r="BY27" s="77"/>
      <c r="BZ27" s="77"/>
      <c r="CA27" s="78"/>
      <c r="CB27" s="50"/>
      <c r="CC27" s="50"/>
      <c r="CD27" s="50"/>
      <c r="CE27" s="51"/>
      <c r="CF27" s="51"/>
    </row>
    <row r="28" spans="1:84" ht="20.100000000000001" customHeight="1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46"/>
      <c r="BL28" s="53"/>
      <c r="BM28" s="51"/>
      <c r="BN28" s="51"/>
      <c r="BO28" s="51"/>
      <c r="BP28" s="51"/>
      <c r="BQ28" s="52"/>
      <c r="BR28" s="52"/>
      <c r="BS28" s="52"/>
      <c r="BT28" s="52"/>
      <c r="BU28" s="52"/>
      <c r="BV28" s="52"/>
      <c r="BW28" s="52"/>
      <c r="BX28" s="52"/>
      <c r="BY28" s="52"/>
      <c r="BZ28" s="51"/>
      <c r="CA28" s="51"/>
      <c r="CB28" s="51"/>
      <c r="CC28" s="51"/>
      <c r="CD28" s="53"/>
    </row>
    <row r="29" spans="1:84" ht="30" customHeight="1">
      <c r="A29" s="109" t="s">
        <v>159</v>
      </c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1" t="s">
        <v>420</v>
      </c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11"/>
      <c r="AS29" s="111"/>
      <c r="AT29" s="111"/>
      <c r="AU29" s="111"/>
      <c r="AV29" s="111"/>
      <c r="AW29" s="111"/>
      <c r="AX29" s="111"/>
      <c r="AY29" s="111"/>
      <c r="AZ29" s="111"/>
      <c r="BA29" s="111"/>
      <c r="BB29" s="111"/>
      <c r="BC29" s="111"/>
      <c r="BD29" s="111"/>
      <c r="BE29" s="111"/>
      <c r="BF29" s="111"/>
      <c r="BG29" s="111"/>
      <c r="BH29" s="111"/>
      <c r="BI29" s="111"/>
      <c r="BJ29" s="111"/>
      <c r="BK29" s="111"/>
      <c r="BL29" s="111"/>
      <c r="BM29" s="111"/>
      <c r="BN29" s="111"/>
      <c r="BO29" s="111"/>
      <c r="BP29" s="111"/>
      <c r="BQ29" s="111"/>
      <c r="BR29" s="111"/>
      <c r="BS29" s="111"/>
      <c r="BT29" s="111"/>
      <c r="BU29" s="111"/>
      <c r="BV29" s="111"/>
      <c r="BW29" s="111"/>
      <c r="BX29" s="111"/>
      <c r="BY29" s="111"/>
      <c r="BZ29" s="111"/>
      <c r="CA29" s="111"/>
      <c r="CB29" s="111"/>
      <c r="CC29" s="111"/>
      <c r="CD29" s="111"/>
      <c r="CE29" s="111"/>
      <c r="CF29" s="112"/>
    </row>
    <row r="30" spans="1:84" ht="30" customHeight="1" thickBot="1">
      <c r="A30" s="109" t="s">
        <v>160</v>
      </c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28"/>
      <c r="R30" s="128"/>
      <c r="S30" s="128"/>
      <c r="T30" s="128"/>
      <c r="U30" s="128"/>
      <c r="V30" s="128"/>
      <c r="W30" s="128"/>
      <c r="X30" s="129" t="s">
        <v>421</v>
      </c>
      <c r="Y30" s="129"/>
      <c r="Z30" s="129"/>
      <c r="AA30" s="129"/>
      <c r="AB30" s="129"/>
      <c r="AC30" s="129"/>
      <c r="AD30" s="129"/>
      <c r="AE30" s="129"/>
      <c r="AF30" s="129"/>
      <c r="AG30" s="129"/>
      <c r="AH30" s="129"/>
      <c r="AI30" s="129"/>
      <c r="AJ30" s="129"/>
      <c r="AK30" s="129"/>
      <c r="AL30" s="129"/>
      <c r="AM30" s="129"/>
      <c r="AN30" s="129"/>
      <c r="AO30" s="129"/>
      <c r="AP30" s="129"/>
      <c r="AQ30" s="129"/>
      <c r="AR30" s="129"/>
      <c r="AS30" s="129"/>
      <c r="AT30" s="129"/>
      <c r="AU30" s="129"/>
      <c r="AV30" s="129"/>
      <c r="AW30" s="129"/>
      <c r="AX30" s="129"/>
      <c r="AY30" s="129"/>
      <c r="AZ30" s="129"/>
      <c r="BA30" s="129"/>
      <c r="BB30" s="129"/>
      <c r="BC30" s="129"/>
      <c r="BD30" s="129"/>
      <c r="BE30" s="129"/>
      <c r="BF30" s="129"/>
      <c r="BG30" s="129"/>
      <c r="BH30" s="129"/>
      <c r="BI30" s="129"/>
      <c r="BJ30" s="129"/>
      <c r="BK30" s="129"/>
      <c r="BL30" s="129"/>
      <c r="BM30" s="129"/>
      <c r="BN30" s="129"/>
      <c r="BO30" s="129"/>
      <c r="BP30" s="129"/>
      <c r="BQ30" s="129"/>
      <c r="BR30" s="129"/>
      <c r="BS30" s="129"/>
      <c r="BT30" s="129"/>
      <c r="BU30" s="129"/>
      <c r="BV30" s="129"/>
      <c r="BW30" s="129"/>
      <c r="BX30" s="129"/>
      <c r="BY30" s="129"/>
      <c r="BZ30" s="129"/>
      <c r="CA30" s="129"/>
      <c r="CB30" s="129"/>
      <c r="CC30" s="129"/>
      <c r="CD30" s="129"/>
      <c r="CE30" s="129"/>
      <c r="CF30" s="130"/>
    </row>
    <row r="31" spans="1:84" ht="13.5" thickBot="1">
      <c r="A31" s="131" t="s">
        <v>161</v>
      </c>
      <c r="B31" s="132"/>
      <c r="C31" s="132"/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25"/>
      <c r="Q31" s="134" t="s">
        <v>94</v>
      </c>
      <c r="R31" s="135"/>
      <c r="S31" s="135"/>
      <c r="T31" s="135"/>
      <c r="U31" s="135"/>
      <c r="V31" s="135"/>
      <c r="W31" s="135"/>
      <c r="X31" s="135"/>
      <c r="Y31" s="135"/>
      <c r="Z31" s="135"/>
      <c r="AA31" s="135"/>
      <c r="AB31" s="135"/>
      <c r="AC31" s="135"/>
      <c r="AD31" s="135"/>
      <c r="AE31" s="135"/>
      <c r="AF31" s="135"/>
      <c r="AG31" s="135"/>
      <c r="AH31" s="135"/>
      <c r="AI31" s="135"/>
      <c r="AJ31" s="135"/>
      <c r="AK31" s="135"/>
      <c r="AL31" s="135"/>
      <c r="AM31" s="135"/>
      <c r="AN31" s="135"/>
      <c r="AO31" s="135"/>
      <c r="AP31" s="135"/>
      <c r="AQ31" s="135"/>
      <c r="AR31" s="135"/>
      <c r="AS31" s="135"/>
      <c r="AT31" s="135"/>
      <c r="AU31" s="135"/>
      <c r="AV31" s="135"/>
      <c r="AW31" s="135"/>
      <c r="AX31" s="135"/>
      <c r="AY31" s="135"/>
      <c r="AZ31" s="135"/>
      <c r="BA31" s="135"/>
      <c r="BB31" s="135"/>
      <c r="BC31" s="135"/>
      <c r="BD31" s="135"/>
      <c r="BE31" s="135"/>
      <c r="BF31" s="135"/>
      <c r="BG31" s="135"/>
      <c r="BH31" s="135"/>
      <c r="BI31" s="135"/>
      <c r="BJ31" s="135"/>
      <c r="BK31" s="135"/>
      <c r="BL31" s="135"/>
      <c r="BM31" s="135"/>
      <c r="BN31" s="135"/>
      <c r="BO31" s="135"/>
      <c r="BP31" s="135"/>
      <c r="BQ31" s="135"/>
      <c r="BR31" s="135"/>
      <c r="BS31" s="135"/>
      <c r="BT31" s="135"/>
      <c r="BU31" s="135"/>
      <c r="BV31" s="135"/>
      <c r="BW31" s="135"/>
      <c r="BX31" s="135"/>
      <c r="BY31" s="135"/>
      <c r="BZ31" s="135"/>
      <c r="CA31" s="135"/>
      <c r="CB31" s="135"/>
      <c r="CC31" s="135"/>
      <c r="CD31" s="135"/>
      <c r="CE31" s="135"/>
      <c r="CF31" s="136"/>
    </row>
    <row r="32" spans="1:84">
      <c r="A32" s="133"/>
      <c r="B32" s="133"/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1" t="s">
        <v>162</v>
      </c>
      <c r="R32" s="132"/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  <c r="AF32" s="132"/>
      <c r="AG32" s="132"/>
      <c r="AH32" s="91" t="s">
        <v>307</v>
      </c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99"/>
      <c r="AV32" s="99"/>
      <c r="AW32" s="99"/>
      <c r="AX32" s="137"/>
      <c r="AY32" s="132" t="s">
        <v>308</v>
      </c>
      <c r="AZ32" s="132"/>
      <c r="BA32" s="132"/>
      <c r="BB32" s="132"/>
      <c r="BC32" s="132"/>
      <c r="BD32" s="132"/>
      <c r="BE32" s="132"/>
      <c r="BF32" s="132"/>
      <c r="BG32" s="132"/>
      <c r="BH32" s="132"/>
      <c r="BI32" s="132"/>
      <c r="BJ32" s="132"/>
      <c r="BK32" s="132"/>
      <c r="BL32" s="132"/>
      <c r="BM32" s="132"/>
      <c r="BN32" s="132"/>
      <c r="BO32" s="132"/>
      <c r="BP32" s="132" t="s">
        <v>309</v>
      </c>
      <c r="BQ32" s="132"/>
      <c r="BR32" s="132"/>
      <c r="BS32" s="132"/>
      <c r="BT32" s="132"/>
      <c r="BU32" s="132"/>
      <c r="BV32" s="132"/>
      <c r="BW32" s="132"/>
      <c r="BX32" s="132"/>
      <c r="BY32" s="132"/>
      <c r="BZ32" s="132"/>
      <c r="CA32" s="132"/>
      <c r="CB32" s="132"/>
      <c r="CC32" s="132"/>
      <c r="CD32" s="132"/>
      <c r="CE32" s="132"/>
      <c r="CF32" s="132"/>
    </row>
    <row r="33" spans="1:84">
      <c r="A33" s="133"/>
      <c r="B33" s="133"/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E33" s="133"/>
      <c r="AF33" s="133"/>
      <c r="AG33" s="133"/>
      <c r="AH33" s="138"/>
      <c r="AI33" s="94"/>
      <c r="AJ33" s="94"/>
      <c r="AK33" s="94"/>
      <c r="AL33" s="94"/>
      <c r="AM33" s="94"/>
      <c r="AN33" s="94"/>
      <c r="AO33" s="94"/>
      <c r="AP33" s="94"/>
      <c r="AQ33" s="94"/>
      <c r="AR33" s="94"/>
      <c r="AS33" s="94"/>
      <c r="AT33" s="94"/>
      <c r="AU33" s="94"/>
      <c r="AV33" s="94"/>
      <c r="AW33" s="94"/>
      <c r="AX33" s="139"/>
      <c r="AY33" s="133"/>
      <c r="AZ33" s="133"/>
      <c r="BA33" s="133"/>
      <c r="BB33" s="133"/>
      <c r="BC33" s="133"/>
      <c r="BD33" s="133"/>
      <c r="BE33" s="133"/>
      <c r="BF33" s="133"/>
      <c r="BG33" s="133"/>
      <c r="BH33" s="133"/>
      <c r="BI33" s="133"/>
      <c r="BJ33" s="133"/>
      <c r="BK33" s="133"/>
      <c r="BL33" s="133"/>
      <c r="BM33" s="133"/>
      <c r="BN33" s="133"/>
      <c r="BO33" s="133"/>
      <c r="BP33" s="133"/>
      <c r="BQ33" s="133"/>
      <c r="BR33" s="133"/>
      <c r="BS33" s="133"/>
      <c r="BT33" s="133"/>
      <c r="BU33" s="133"/>
      <c r="BV33" s="133"/>
      <c r="BW33" s="133"/>
      <c r="BX33" s="133"/>
      <c r="BY33" s="133"/>
      <c r="BZ33" s="133"/>
      <c r="CA33" s="133"/>
      <c r="CB33" s="133"/>
      <c r="CC33" s="133"/>
      <c r="CD33" s="133"/>
      <c r="CE33" s="133"/>
      <c r="CF33" s="133"/>
    </row>
    <row r="34" spans="1:84">
      <c r="A34" s="133"/>
      <c r="B34" s="133"/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8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139"/>
      <c r="AY34" s="133"/>
      <c r="AZ34" s="133"/>
      <c r="BA34" s="133"/>
      <c r="BB34" s="133"/>
      <c r="BC34" s="133"/>
      <c r="BD34" s="133"/>
      <c r="BE34" s="133"/>
      <c r="BF34" s="133"/>
      <c r="BG34" s="133"/>
      <c r="BH34" s="133"/>
      <c r="BI34" s="133"/>
      <c r="BJ34" s="133"/>
      <c r="BK34" s="133"/>
      <c r="BL34" s="133"/>
      <c r="BM34" s="133"/>
      <c r="BN34" s="133"/>
      <c r="BO34" s="133"/>
      <c r="BP34" s="133"/>
      <c r="BQ34" s="133"/>
      <c r="BR34" s="133"/>
      <c r="BS34" s="133"/>
      <c r="BT34" s="133"/>
      <c r="BU34" s="133"/>
      <c r="BV34" s="133"/>
      <c r="BW34" s="133"/>
      <c r="BX34" s="133"/>
      <c r="BY34" s="133"/>
      <c r="BZ34" s="133"/>
      <c r="CA34" s="133"/>
      <c r="CB34" s="133"/>
      <c r="CC34" s="133"/>
      <c r="CD34" s="133"/>
      <c r="CE34" s="133"/>
      <c r="CF34" s="133"/>
    </row>
    <row r="35" spans="1:84">
      <c r="A35" s="133"/>
      <c r="B35" s="133"/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8"/>
      <c r="AI35" s="94"/>
      <c r="AJ35" s="94"/>
      <c r="AK35" s="94"/>
      <c r="AL35" s="94"/>
      <c r="AM35" s="94"/>
      <c r="AN35" s="94"/>
      <c r="AO35" s="94"/>
      <c r="AP35" s="94"/>
      <c r="AQ35" s="94"/>
      <c r="AR35" s="94"/>
      <c r="AS35" s="94"/>
      <c r="AT35" s="94"/>
      <c r="AU35" s="94"/>
      <c r="AV35" s="94"/>
      <c r="AW35" s="94"/>
      <c r="AX35" s="139"/>
      <c r="AY35" s="133"/>
      <c r="AZ35" s="133"/>
      <c r="BA35" s="133"/>
      <c r="BB35" s="133"/>
      <c r="BC35" s="133"/>
      <c r="BD35" s="133"/>
      <c r="BE35" s="133"/>
      <c r="BF35" s="133"/>
      <c r="BG35" s="133"/>
      <c r="BH35" s="133"/>
      <c r="BI35" s="133"/>
      <c r="BJ35" s="133"/>
      <c r="BK35" s="133"/>
      <c r="BL35" s="133"/>
      <c r="BM35" s="133"/>
      <c r="BN35" s="133"/>
      <c r="BO35" s="133"/>
      <c r="BP35" s="133"/>
      <c r="BQ35" s="133"/>
      <c r="BR35" s="133"/>
      <c r="BS35" s="133"/>
      <c r="BT35" s="133"/>
      <c r="BU35" s="133"/>
      <c r="BV35" s="133"/>
      <c r="BW35" s="133"/>
      <c r="BX35" s="133"/>
      <c r="BY35" s="133"/>
      <c r="BZ35" s="133"/>
      <c r="CA35" s="133"/>
      <c r="CB35" s="133"/>
      <c r="CC35" s="133"/>
      <c r="CD35" s="133"/>
      <c r="CE35" s="133"/>
      <c r="CF35" s="133"/>
    </row>
    <row r="36" spans="1:84">
      <c r="A36" s="133"/>
      <c r="B36" s="133"/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40"/>
      <c r="AI36" s="141"/>
      <c r="AJ36" s="141"/>
      <c r="AK36" s="141"/>
      <c r="AL36" s="141"/>
      <c r="AM36" s="141"/>
      <c r="AN36" s="141"/>
      <c r="AO36" s="141"/>
      <c r="AP36" s="141"/>
      <c r="AQ36" s="141"/>
      <c r="AR36" s="141"/>
      <c r="AS36" s="141"/>
      <c r="AT36" s="141"/>
      <c r="AU36" s="141"/>
      <c r="AV36" s="141"/>
      <c r="AW36" s="141"/>
      <c r="AX36" s="142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  <c r="BI36" s="133"/>
      <c r="BJ36" s="133"/>
      <c r="BK36" s="133"/>
      <c r="BL36" s="133"/>
      <c r="BM36" s="133"/>
      <c r="BN36" s="133"/>
      <c r="BO36" s="133"/>
      <c r="BP36" s="133"/>
      <c r="BQ36" s="133"/>
      <c r="BR36" s="133"/>
      <c r="BS36" s="133"/>
      <c r="BT36" s="133"/>
      <c r="BU36" s="133"/>
      <c r="BV36" s="133"/>
      <c r="BW36" s="133"/>
      <c r="BX36" s="133"/>
      <c r="BY36" s="133"/>
      <c r="BZ36" s="133"/>
      <c r="CA36" s="133"/>
      <c r="CB36" s="133"/>
      <c r="CC36" s="133"/>
      <c r="CD36" s="133"/>
      <c r="CE36" s="133"/>
      <c r="CF36" s="133"/>
    </row>
    <row r="37" spans="1:84" ht="13.5" thickBot="1">
      <c r="A37" s="143">
        <v>1</v>
      </c>
      <c r="B37" s="143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>
        <v>2</v>
      </c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>
        <v>3</v>
      </c>
      <c r="AI37" s="143"/>
      <c r="AJ37" s="143"/>
      <c r="AK37" s="143"/>
      <c r="AL37" s="143"/>
      <c r="AM37" s="143"/>
      <c r="AN37" s="143"/>
      <c r="AO37" s="143"/>
      <c r="AP37" s="143"/>
      <c r="AQ37" s="143"/>
      <c r="AR37" s="143"/>
      <c r="AS37" s="143"/>
      <c r="AT37" s="143"/>
      <c r="AU37" s="143"/>
      <c r="AV37" s="143"/>
      <c r="AW37" s="143"/>
      <c r="AX37" s="143"/>
      <c r="AY37" s="143">
        <v>4</v>
      </c>
      <c r="AZ37" s="143"/>
      <c r="BA37" s="143"/>
      <c r="BB37" s="143"/>
      <c r="BC37" s="143"/>
      <c r="BD37" s="143"/>
      <c r="BE37" s="143"/>
      <c r="BF37" s="143"/>
      <c r="BG37" s="143"/>
      <c r="BH37" s="143"/>
      <c r="BI37" s="143"/>
      <c r="BJ37" s="143"/>
      <c r="BK37" s="143"/>
      <c r="BL37" s="143"/>
      <c r="BM37" s="143"/>
      <c r="BN37" s="143"/>
      <c r="BO37" s="143"/>
      <c r="BP37" s="143">
        <v>5</v>
      </c>
      <c r="BQ37" s="143"/>
      <c r="BR37" s="143"/>
      <c r="BS37" s="143"/>
      <c r="BT37" s="143"/>
      <c r="BU37" s="143"/>
      <c r="BV37" s="143"/>
      <c r="BW37" s="143"/>
      <c r="BX37" s="143"/>
      <c r="BY37" s="143"/>
      <c r="BZ37" s="143"/>
      <c r="CA37" s="143"/>
      <c r="CB37" s="143"/>
      <c r="CC37" s="143"/>
      <c r="CD37" s="143"/>
      <c r="CE37" s="143"/>
      <c r="CF37" s="143"/>
    </row>
    <row r="38" spans="1:84" ht="13.5" thickBot="1">
      <c r="A38" s="144">
        <v>609564</v>
      </c>
      <c r="B38" s="145"/>
      <c r="C38" s="145"/>
      <c r="D38" s="145"/>
      <c r="E38" s="145"/>
      <c r="F38" s="145"/>
      <c r="G38" s="145"/>
      <c r="H38" s="145"/>
      <c r="I38" s="145"/>
      <c r="J38" s="145"/>
      <c r="K38" s="145"/>
      <c r="L38" s="145"/>
      <c r="M38" s="145"/>
      <c r="N38" s="145"/>
      <c r="O38" s="145"/>
      <c r="P38" s="146"/>
      <c r="Q38" s="147" t="s">
        <v>422</v>
      </c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9"/>
      <c r="AH38" s="147" t="s">
        <v>423</v>
      </c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9"/>
      <c r="AY38" s="147" t="s">
        <v>424</v>
      </c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  <c r="BM38" s="148"/>
      <c r="BN38" s="148"/>
      <c r="BO38" s="149"/>
      <c r="BP38" s="147" t="s">
        <v>425</v>
      </c>
      <c r="BQ38" s="148"/>
      <c r="BR38" s="148"/>
      <c r="BS38" s="148"/>
      <c r="BT38" s="148"/>
      <c r="BU38" s="148"/>
      <c r="BV38" s="148"/>
      <c r="BW38" s="148"/>
      <c r="BX38" s="148"/>
      <c r="BY38" s="148"/>
      <c r="BZ38" s="148"/>
      <c r="CA38" s="148"/>
      <c r="CB38" s="148"/>
      <c r="CC38" s="148"/>
      <c r="CD38" s="148"/>
      <c r="CE38" s="148"/>
      <c r="CF38" s="149"/>
    </row>
  </sheetData>
  <sheetProtection password="DA49" sheet="1" objects="1" scenarios="1"/>
  <mergeCells count="41">
    <mergeCell ref="BP37:CF37"/>
    <mergeCell ref="A38:P38"/>
    <mergeCell ref="Q38:AG38"/>
    <mergeCell ref="AH38:AX38"/>
    <mergeCell ref="AY38:BO38"/>
    <mergeCell ref="BP38:CF38"/>
    <mergeCell ref="A37:P37"/>
    <mergeCell ref="Q37:AG37"/>
    <mergeCell ref="AH37:AX37"/>
    <mergeCell ref="AY37:BO37"/>
    <mergeCell ref="A30:W30"/>
    <mergeCell ref="X30:CF30"/>
    <mergeCell ref="A31:P36"/>
    <mergeCell ref="Q31:CF31"/>
    <mergeCell ref="Q32:AG36"/>
    <mergeCell ref="AH32:AX36"/>
    <mergeCell ref="AY32:BO36"/>
    <mergeCell ref="BP32:CF36"/>
    <mergeCell ref="A29:W29"/>
    <mergeCell ref="X29:CF29"/>
    <mergeCell ref="A26:AX26"/>
    <mergeCell ref="AY25:BM25"/>
    <mergeCell ref="AY26:BM26"/>
    <mergeCell ref="A27:AX27"/>
    <mergeCell ref="BS27:CA27"/>
    <mergeCell ref="AY27:BM27"/>
    <mergeCell ref="AY23:BM23"/>
    <mergeCell ref="BQ23:CC23"/>
    <mergeCell ref="A24:AX24"/>
    <mergeCell ref="H12:BX12"/>
    <mergeCell ref="H14:BX14"/>
    <mergeCell ref="E16:CA16"/>
    <mergeCell ref="H18:BX18"/>
    <mergeCell ref="AY24:BM24"/>
    <mergeCell ref="BO24:CE26"/>
    <mergeCell ref="A25:AX25"/>
    <mergeCell ref="K20:BU20"/>
    <mergeCell ref="K21:AN21"/>
    <mergeCell ref="AO21:AQ21"/>
    <mergeCell ref="AR21:BU21"/>
    <mergeCell ref="A23:AX23"/>
  </mergeCells>
  <phoneticPr fontId="1" type="noConversion"/>
  <dataValidations count="5"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list" allowBlank="1" showInputMessage="1" showErrorMessage="1" sqref="AO21:AQ21">
      <formula1>"2020,2021,2022,2023,2024,2025"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>
    <pageSetUpPr fitToPage="1"/>
  </sheetPr>
  <dimension ref="A1:Q32"/>
  <sheetViews>
    <sheetView showGridLines="0" topLeftCell="A16" workbookViewId="0">
      <selection activeCell="Q32" sqref="Q32"/>
    </sheetView>
  </sheetViews>
  <sheetFormatPr defaultRowHeight="12.75"/>
  <cols>
    <col min="1" max="1" width="64.5703125" style="10" bestFit="1" customWidth="1"/>
    <col min="2" max="14" width="2.28515625" style="10" hidden="1" customWidth="1"/>
    <col min="15" max="15" width="6.42578125" style="10" bestFit="1" customWidth="1"/>
    <col min="16" max="17" width="18.7109375" style="10" customWidth="1"/>
    <col min="18" max="16384" width="9.140625" style="10"/>
  </cols>
  <sheetData>
    <row r="1" spans="1:17" hidden="1"/>
    <row r="2" spans="1:17" hidden="1"/>
    <row r="3" spans="1:17" hidden="1"/>
    <row r="4" spans="1:17" hidden="1"/>
    <row r="5" spans="1:17" hidden="1"/>
    <row r="6" spans="1:17" hidden="1"/>
    <row r="7" spans="1:17" hidden="1"/>
    <row r="8" spans="1:17" hidden="1"/>
    <row r="9" spans="1:17" hidden="1"/>
    <row r="10" spans="1:17" hidden="1"/>
    <row r="11" spans="1:17" hidden="1"/>
    <row r="12" spans="1:17" hidden="1"/>
    <row r="13" spans="1:17" hidden="1"/>
    <row r="14" spans="1:17" hidden="1"/>
    <row r="15" spans="1:17" hidden="1"/>
    <row r="16" spans="1:17" ht="35.1" customHeight="1">
      <c r="A16" s="165" t="s">
        <v>87</v>
      </c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</row>
    <row r="17" spans="1:17" hidden="1">
      <c r="A17" s="166"/>
      <c r="B17" s="166"/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</row>
    <row r="18" spans="1:17" ht="20.100000000000001" customHeight="1">
      <c r="A18" s="167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67" t="s">
        <v>6</v>
      </c>
      <c r="P18" s="152" t="s">
        <v>60</v>
      </c>
      <c r="Q18" s="152"/>
    </row>
    <row r="19" spans="1:17" ht="39.950000000000003" customHeight="1">
      <c r="A19" s="168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68"/>
      <c r="P19" s="11" t="s">
        <v>83</v>
      </c>
      <c r="Q19" s="11" t="s">
        <v>408</v>
      </c>
    </row>
    <row r="20" spans="1:17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>
      <c r="A21" s="16" t="s">
        <v>78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/>
      <c r="Q21" s="4"/>
    </row>
    <row r="22" spans="1:17" ht="15.75">
      <c r="A22" s="16" t="s">
        <v>79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/>
      <c r="Q22" s="4"/>
    </row>
    <row r="23" spans="1:17" ht="15.75">
      <c r="A23" s="16" t="s">
        <v>80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/>
      <c r="Q23" s="4"/>
    </row>
    <row r="24" spans="1:17" ht="15.75">
      <c r="A24" s="16" t="s">
        <v>91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4"/>
      <c r="Q24" s="4"/>
    </row>
    <row r="25" spans="1:17" ht="15.75">
      <c r="A25" s="16" t="s">
        <v>92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>
        <v>1</v>
      </c>
      <c r="Q25" s="4">
        <v>1</v>
      </c>
    </row>
    <row r="26" spans="1:17" ht="15.75">
      <c r="A26" s="16" t="s">
        <v>81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4"/>
      <c r="Q26" s="4"/>
    </row>
    <row r="27" spans="1:17" ht="15.75">
      <c r="A27" s="16" t="s">
        <v>82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4">
        <v>1</v>
      </c>
      <c r="Q27" s="4">
        <v>1</v>
      </c>
    </row>
    <row r="28" spans="1:17" ht="15.75">
      <c r="A28" s="16" t="s">
        <v>93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4"/>
      <c r="Q28" s="4"/>
    </row>
    <row r="29" spans="1:17" ht="38.25">
      <c r="A29" s="16" t="s">
        <v>84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>
        <v>9</v>
      </c>
      <c r="P29" s="4"/>
      <c r="Q29" s="32"/>
    </row>
    <row r="30" spans="1:17" ht="15.75">
      <c r="A30" s="16" t="s">
        <v>85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>
        <v>10</v>
      </c>
      <c r="P30" s="4">
        <v>1</v>
      </c>
      <c r="Q30" s="4"/>
    </row>
    <row r="31" spans="1:17" ht="15.75">
      <c r="A31" s="16" t="s">
        <v>86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>
        <v>11</v>
      </c>
      <c r="P31" s="4">
        <v>1</v>
      </c>
      <c r="Q31" s="32"/>
    </row>
    <row r="32" spans="1:17" ht="15.75">
      <c r="A32" s="16" t="s">
        <v>417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>
        <v>12</v>
      </c>
      <c r="P32" s="4"/>
      <c r="Q32" s="4"/>
    </row>
  </sheetData>
  <sheetProtection password="DA49" sheet="1" objects="1" scenarios="1" selectLockedCells="1"/>
  <mergeCells count="5">
    <mergeCell ref="P18:Q18"/>
    <mergeCell ref="A18:A19"/>
    <mergeCell ref="O18:O19"/>
    <mergeCell ref="A16:Q16"/>
    <mergeCell ref="A17:Q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2 Q21:Q28 Q30 Q3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>
    <pageSetUpPr fitToPage="1"/>
  </sheetPr>
  <dimension ref="A1:Q26"/>
  <sheetViews>
    <sheetView showGridLines="0" topLeftCell="A12" workbookViewId="0">
      <selection activeCell="P21" sqref="P21"/>
    </sheetView>
  </sheetViews>
  <sheetFormatPr defaultRowHeight="12.75"/>
  <cols>
    <col min="1" max="1" width="45.7109375" style="10" customWidth="1"/>
    <col min="2" max="2" width="41.140625" style="10" customWidth="1"/>
    <col min="3" max="14" width="1.28515625" style="10" hidden="1" customWidth="1"/>
    <col min="15" max="15" width="6.42578125" style="10" customWidth="1"/>
    <col min="16" max="16" width="15.7109375" style="10" customWidth="1"/>
    <col min="17" max="19" width="9.140625" style="10"/>
    <col min="20" max="20" width="31.28515625" style="10" bestFit="1" customWidth="1"/>
    <col min="21" max="16384" width="9.140625" style="10"/>
  </cols>
  <sheetData>
    <row r="1" spans="1:16" hidden="1"/>
    <row r="2" spans="1:16" ht="12.75" hidden="1" customHeight="1">
      <c r="A2" s="163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</row>
    <row r="3" spans="1:16" ht="12.75" hidden="1" customHeight="1">
      <c r="A3" s="163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</row>
    <row r="4" spans="1:16" ht="12.75" hidden="1" customHeight="1">
      <c r="A4" s="163"/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</row>
    <row r="5" spans="1:16" ht="12.75" hidden="1" customHeight="1">
      <c r="A5" s="163"/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</row>
    <row r="6" spans="1:16" ht="12.75" hidden="1" customHeight="1">
      <c r="A6" s="163"/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</row>
    <row r="7" spans="1:16" ht="12.75" hidden="1" customHeight="1">
      <c r="A7" s="163"/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</row>
    <row r="8" spans="1:16" ht="12.75" hidden="1" customHeight="1">
      <c r="A8" s="163"/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</row>
    <row r="9" spans="1:16" ht="12.75" hidden="1" customHeight="1">
      <c r="A9" s="163"/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</row>
    <row r="10" spans="1:16" ht="12.75" hidden="1" customHeight="1">
      <c r="A10" s="163"/>
      <c r="B10" s="163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</row>
    <row r="11" spans="1:16" ht="12.75" hidden="1" customHeight="1">
      <c r="A11" s="163"/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</row>
    <row r="12" spans="1:16" ht="39.950000000000003" customHeight="1">
      <c r="A12" s="165" t="s">
        <v>260</v>
      </c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</row>
    <row r="13" spans="1:16">
      <c r="A13" s="170" t="s">
        <v>410</v>
      </c>
      <c r="B13" s="170"/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1"/>
    </row>
    <row r="14" spans="1:16">
      <c r="A14" s="58" t="s">
        <v>336</v>
      </c>
      <c r="B14" s="58" t="s">
        <v>409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</row>
    <row r="15" spans="1:16">
      <c r="A15" s="58" t="s">
        <v>337</v>
      </c>
      <c r="B15" s="10" t="s">
        <v>419</v>
      </c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</row>
    <row r="16" spans="1:16">
      <c r="A16" s="58" t="s">
        <v>338</v>
      </c>
      <c r="B16" s="58" t="s">
        <v>373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</row>
    <row r="17" spans="1:17">
      <c r="A17" s="10" t="s">
        <v>339</v>
      </c>
      <c r="B17" s="10" t="s">
        <v>374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</row>
    <row r="18" spans="1:17" ht="20.100000000000001" customHeight="1">
      <c r="A18" s="58" t="s">
        <v>372</v>
      </c>
      <c r="B18" s="58" t="s">
        <v>411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</row>
    <row r="19" spans="1:17" ht="30" customHeight="1">
      <c r="A19" s="152" t="s">
        <v>0</v>
      </c>
      <c r="B19" s="152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94</v>
      </c>
      <c r="Q19" s="12"/>
    </row>
    <row r="20" spans="1:17">
      <c r="A20" s="172">
        <v>1</v>
      </c>
      <c r="B20" s="172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2"/>
    </row>
    <row r="21" spans="1:17" ht="15.75">
      <c r="A21" s="169" t="s">
        <v>166</v>
      </c>
      <c r="B21" s="169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5</v>
      </c>
      <c r="Q21" s="12"/>
    </row>
    <row r="22" spans="1:17" ht="54.95" customHeight="1">
      <c r="A22" s="169" t="s">
        <v>167</v>
      </c>
      <c r="B22" s="169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>
        <v>5</v>
      </c>
      <c r="Q22" s="12"/>
    </row>
    <row r="23" spans="1:17" ht="30" customHeight="1">
      <c r="A23" s="169" t="s">
        <v>168</v>
      </c>
      <c r="B23" s="169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/>
      <c r="Q23" s="12"/>
    </row>
    <row r="24" spans="1:17" ht="30" customHeight="1">
      <c r="A24" s="169" t="s">
        <v>169</v>
      </c>
      <c r="B24" s="169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18">
        <v>4</v>
      </c>
      <c r="P24" s="4"/>
      <c r="Q24" s="12"/>
    </row>
    <row r="26" spans="1:17">
      <c r="A26" s="163"/>
      <c r="B26" s="163"/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</row>
  </sheetData>
  <sheetProtection password="DA49" sheet="1" objects="1" scenarios="1" selectLockedCells="1"/>
  <mergeCells count="19">
    <mergeCell ref="A26:P26"/>
    <mergeCell ref="A19:B19"/>
    <mergeCell ref="A20:B20"/>
    <mergeCell ref="A21:B21"/>
    <mergeCell ref="A22:B22"/>
    <mergeCell ref="A10:P10"/>
    <mergeCell ref="A11:P11"/>
    <mergeCell ref="A23:B23"/>
    <mergeCell ref="A24:B24"/>
    <mergeCell ref="A12:P12"/>
    <mergeCell ref="A13:P13"/>
    <mergeCell ref="A7:P7"/>
    <mergeCell ref="A8:P8"/>
    <mergeCell ref="A9:P9"/>
    <mergeCell ref="A2:P2"/>
    <mergeCell ref="A3:P3"/>
    <mergeCell ref="A4:P4"/>
    <mergeCell ref="A5:P5"/>
    <mergeCell ref="A6:P6"/>
  </mergeCells>
  <phoneticPr fontId="1" type="noConversion"/>
  <dataValidations count="1">
    <dataValidation type="list" allowBlank="1" showErrorMessage="1" errorTitle="Ошибка ввода" error="Выберите значение из списка" promptTitle="    Выбор значений из списка" prompt="1 – ниже 256 Кбит/сек_x000a_2 – 256 - 511 Кбит/сек_x000a_3 – 512 - 999 Кбит/сек_x000a_4 – 1.0 - 1.9 Мбит/сек_x000a_5 – 2.0 - 30.0 Мбит/сек_x000a_6 – 30.1 - 100.0 Мбит/сек_x000a_7 – выше 100 Мбит/сек_x000a_0 – этот вид доступа не используется " sqref="P21:P24">
      <formula1>"0,1,2,3,4,5,6,7,8"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>
    <pageSetUpPr fitToPage="1"/>
  </sheetPr>
  <dimension ref="A1:P27"/>
  <sheetViews>
    <sheetView showGridLines="0" topLeftCell="A17" workbookViewId="0">
      <selection activeCell="P25" sqref="P25"/>
    </sheetView>
  </sheetViews>
  <sheetFormatPr defaultRowHeight="12.75"/>
  <cols>
    <col min="1" max="1" width="64.42578125" style="10" bestFit="1" customWidth="1"/>
    <col min="2" max="14" width="1.85546875" style="10" hidden="1" customWidth="1"/>
    <col min="15" max="15" width="6.42578125" style="10" customWidth="1"/>
    <col min="16" max="16" width="17.7109375" style="10" customWidth="1"/>
    <col min="17" max="16384" width="9.140625" style="10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20.100000000000001" customHeight="1">
      <c r="A17" s="161" t="s">
        <v>98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</row>
    <row r="18" spans="1:16" hidden="1">
      <c r="A18" s="166"/>
      <c r="B18" s="166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</row>
    <row r="19" spans="1:16" ht="30" customHeight="1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60</v>
      </c>
    </row>
    <row r="20" spans="1:16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</row>
    <row r="21" spans="1:16" ht="15.75">
      <c r="A21" s="16" t="s">
        <v>170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1</v>
      </c>
    </row>
    <row r="22" spans="1:16" ht="15.75">
      <c r="A22" s="16" t="s">
        <v>95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>
        <v>1</v>
      </c>
    </row>
    <row r="23" spans="1:16" ht="15.75">
      <c r="A23" s="16" t="s">
        <v>96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>
        <v>1</v>
      </c>
    </row>
    <row r="24" spans="1:16" ht="25.5">
      <c r="A24" s="16" t="s">
        <v>97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4">
        <v>1</v>
      </c>
    </row>
    <row r="25" spans="1:16" ht="25.5">
      <c r="A25" s="16" t="s">
        <v>171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>
        <v>1</v>
      </c>
    </row>
    <row r="27" spans="1:16">
      <c r="A27" s="163" t="s">
        <v>172</v>
      </c>
      <c r="B27" s="163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</row>
  </sheetData>
  <sheetProtection password="DA49" sheet="1" objects="1" scenarios="1" selectLockedCells="1"/>
  <mergeCells count="3">
    <mergeCell ref="A17:P17"/>
    <mergeCell ref="A18:P18"/>
    <mergeCell ref="A27:P2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25">
      <formula1>"0,1"</formula1>
    </dataValidation>
  </dataValidations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>
    <pageSetUpPr fitToPage="1"/>
  </sheetPr>
  <dimension ref="A1:R22"/>
  <sheetViews>
    <sheetView showGridLines="0" topLeftCell="A16" workbookViewId="0">
      <selection activeCell="R22" sqref="R22"/>
    </sheetView>
  </sheetViews>
  <sheetFormatPr defaultRowHeight="12.75"/>
  <cols>
    <col min="1" max="1" width="48.42578125" style="10" bestFit="1" customWidth="1"/>
    <col min="2" max="14" width="3" style="10" hidden="1" customWidth="1"/>
    <col min="15" max="15" width="6.42578125" style="10" bestFit="1" customWidth="1"/>
    <col min="16" max="18" width="16.7109375" style="10" customWidth="1"/>
    <col min="19" max="16384" width="9.140625" style="10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s="12" customFormat="1" ht="39.950000000000003" customHeight="1">
      <c r="A16" s="165" t="s">
        <v>103</v>
      </c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</row>
    <row r="17" spans="1:18" s="12" customFormat="1">
      <c r="A17" s="173" t="s">
        <v>318</v>
      </c>
      <c r="B17" s="173"/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</row>
    <row r="18" spans="1:18" ht="20.100000000000001" customHeight="1">
      <c r="A18" s="152" t="s">
        <v>0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152" t="s">
        <v>6</v>
      </c>
      <c r="P18" s="164" t="s">
        <v>418</v>
      </c>
      <c r="Q18" s="164"/>
      <c r="R18" s="164"/>
    </row>
    <row r="19" spans="1:18" ht="30" customHeight="1">
      <c r="A19" s="152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2"/>
      <c r="P19" s="11" t="s">
        <v>112</v>
      </c>
      <c r="Q19" s="11" t="s">
        <v>101</v>
      </c>
      <c r="R19" s="11" t="s">
        <v>102</v>
      </c>
    </row>
    <row r="20" spans="1:18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15.75">
      <c r="A21" s="16" t="s">
        <v>99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/>
      <c r="Q21" s="4"/>
      <c r="R21" s="4"/>
    </row>
    <row r="22" spans="1:18" ht="15.75">
      <c r="A22" s="16" t="s">
        <v>100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>
        <v>1</v>
      </c>
      <c r="Q22" s="4">
        <v>1</v>
      </c>
      <c r="R22" s="4">
        <v>1</v>
      </c>
    </row>
  </sheetData>
  <sheetProtection password="DA49" sheet="1" objects="1" scenarios="1" selectLockedCells="1"/>
  <mergeCells count="5">
    <mergeCell ref="A16:R16"/>
    <mergeCell ref="P18:R18"/>
    <mergeCell ref="O18:O19"/>
    <mergeCell ref="A18:A19"/>
    <mergeCell ref="A17:R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R2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4">
    <pageSetUpPr fitToPage="1"/>
  </sheetPr>
  <dimension ref="A1:R29"/>
  <sheetViews>
    <sheetView showGridLines="0" topLeftCell="A17" workbookViewId="0">
      <selection activeCell="P21" sqref="P21"/>
    </sheetView>
  </sheetViews>
  <sheetFormatPr defaultRowHeight="12.75"/>
  <cols>
    <col min="1" max="1" width="46.5703125" style="10" bestFit="1" customWidth="1"/>
    <col min="2" max="14" width="2" style="10" hidden="1" customWidth="1"/>
    <col min="15" max="15" width="6.42578125" style="10" bestFit="1" customWidth="1"/>
    <col min="16" max="18" width="15.7109375" style="10" customWidth="1"/>
    <col min="19" max="16384" width="9.140625" style="10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161" t="s">
        <v>412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</row>
    <row r="18" spans="1:18">
      <c r="A18" s="162" t="s">
        <v>9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</row>
    <row r="19" spans="1:18" ht="39.950000000000003" customHeight="1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104</v>
      </c>
      <c r="Q19" s="11" t="s">
        <v>105</v>
      </c>
      <c r="R19" s="11" t="s">
        <v>181</v>
      </c>
    </row>
    <row r="20" spans="1:18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25.5">
      <c r="A21" s="28" t="s">
        <v>413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8">
        <v>1</v>
      </c>
      <c r="P21" s="4">
        <v>344</v>
      </c>
      <c r="Q21" s="4"/>
      <c r="R21" s="4">
        <v>19534</v>
      </c>
    </row>
    <row r="22" spans="1:18" ht="25.5">
      <c r="A22" s="19" t="s">
        <v>173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268</v>
      </c>
      <c r="Q22" s="4"/>
      <c r="R22" s="4">
        <v>17775</v>
      </c>
    </row>
    <row r="23" spans="1:18" ht="15.75">
      <c r="A23" s="19" t="s">
        <v>174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>
        <v>76</v>
      </c>
      <c r="Q23" s="4"/>
      <c r="R23" s="4">
        <v>1759</v>
      </c>
    </row>
    <row r="24" spans="1:18" ht="15.75">
      <c r="A24" s="19" t="s">
        <v>175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/>
      <c r="Q24" s="4"/>
      <c r="R24" s="4"/>
    </row>
    <row r="25" spans="1:18" ht="15.75">
      <c r="A25" s="19" t="s">
        <v>176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/>
      <c r="Q25" s="4"/>
      <c r="R25" s="4"/>
    </row>
    <row r="26" spans="1:18" ht="25.5">
      <c r="A26" s="19" t="s">
        <v>177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>
        <v>344</v>
      </c>
      <c r="Q26" s="4"/>
      <c r="R26" s="4">
        <v>19534</v>
      </c>
    </row>
    <row r="27" spans="1:18" ht="15.75">
      <c r="A27" s="19" t="s">
        <v>178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/>
      <c r="Q27" s="4"/>
      <c r="R27" s="4"/>
    </row>
    <row r="28" spans="1:18" ht="15.75">
      <c r="A28" s="19" t="s">
        <v>179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/>
      <c r="Q28" s="4"/>
      <c r="R28" s="4"/>
    </row>
    <row r="29" spans="1:18" ht="15.75">
      <c r="A29" s="19" t="s">
        <v>180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/>
      <c r="Q29" s="4"/>
      <c r="R29" s="4"/>
    </row>
  </sheetData>
  <sheetProtection password="DA49" sheet="1" objects="1" scenarios="1" selectLockedCells="1"/>
  <mergeCells count="2">
    <mergeCell ref="A17:R17"/>
    <mergeCell ref="A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9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5">
    <pageSetUpPr fitToPage="1"/>
  </sheetPr>
  <dimension ref="A1:P32"/>
  <sheetViews>
    <sheetView showGridLines="0" topLeftCell="A17" workbookViewId="0">
      <selection activeCell="P21" sqref="P21"/>
    </sheetView>
  </sheetViews>
  <sheetFormatPr defaultRowHeight="12.75"/>
  <cols>
    <col min="1" max="1" width="60.7109375" style="10" customWidth="1"/>
    <col min="2" max="14" width="3.85546875" style="10" hidden="1" customWidth="1"/>
    <col min="15" max="15" width="6.42578125" style="10" bestFit="1" customWidth="1"/>
    <col min="16" max="16" width="17.7109375" style="10" customWidth="1"/>
    <col min="17" max="16384" width="9.140625" style="10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165" t="s">
        <v>182</v>
      </c>
      <c r="B17" s="165"/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1"/>
      <c r="P17" s="161"/>
    </row>
    <row r="18" spans="1:16">
      <c r="A18" s="162" t="s">
        <v>261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</row>
    <row r="19" spans="1:16" ht="30" customHeight="1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62</v>
      </c>
    </row>
    <row r="20" spans="1:16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</row>
    <row r="21" spans="1:16" ht="15.75">
      <c r="A21" s="19" t="s">
        <v>106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8">
        <v>1</v>
      </c>
      <c r="P21" s="4">
        <v>9</v>
      </c>
    </row>
    <row r="22" spans="1:16" ht="15.75">
      <c r="A22" s="19" t="s">
        <v>107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1</v>
      </c>
    </row>
    <row r="23" spans="1:16" ht="15.75">
      <c r="A23" s="19" t="s">
        <v>108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/>
    </row>
    <row r="24" spans="1:16" ht="15.75">
      <c r="A24" s="19" t="s">
        <v>109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90</v>
      </c>
    </row>
    <row r="25" spans="1:16" ht="15.75">
      <c r="A25" s="19" t="s">
        <v>319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>
        <v>1280</v>
      </c>
    </row>
    <row r="26" spans="1:16" ht="25.5">
      <c r="A26" s="19" t="s">
        <v>320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/>
    </row>
    <row r="27" spans="1:16" ht="15.75">
      <c r="A27" s="19" t="s">
        <v>341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>
        <v>1</v>
      </c>
    </row>
    <row r="28" spans="1:16" ht="25.5">
      <c r="A28" s="19" t="s">
        <v>321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>
        <v>1</v>
      </c>
    </row>
    <row r="29" spans="1:16" ht="15.75">
      <c r="A29" s="19" t="s">
        <v>322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18">
        <v>9</v>
      </c>
      <c r="P29" s="4"/>
    </row>
    <row r="30" spans="1:16" ht="15.75">
      <c r="A30" s="19" t="s">
        <v>323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18">
        <v>10</v>
      </c>
      <c r="P30" s="4"/>
    </row>
    <row r="31" spans="1:16" ht="15.75">
      <c r="A31" s="19" t="s">
        <v>340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18">
        <v>11</v>
      </c>
      <c r="P31" s="4"/>
    </row>
    <row r="32" spans="1:16" ht="25.5">
      <c r="A32" s="19" t="s">
        <v>375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21">
        <v>12</v>
      </c>
      <c r="P32" s="4"/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8:P32 P2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5 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6">
    <pageSetUpPr fitToPage="1"/>
  </sheetPr>
  <dimension ref="A1:R32"/>
  <sheetViews>
    <sheetView showGridLines="0" tabSelected="1" topLeftCell="A15" workbookViewId="0">
      <selection activeCell="P21" sqref="P21"/>
    </sheetView>
  </sheetViews>
  <sheetFormatPr defaultRowHeight="12.75"/>
  <cols>
    <col min="1" max="1" width="56.28515625" style="10" bestFit="1" customWidth="1"/>
    <col min="2" max="14" width="2.42578125" style="10" hidden="1" customWidth="1"/>
    <col min="15" max="15" width="6.42578125" style="10" bestFit="1" customWidth="1"/>
    <col min="16" max="18" width="14.7109375" style="10" customWidth="1"/>
    <col min="19" max="16384" width="9.140625" style="10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t="20.100000000000001" customHeight="1">
      <c r="A15" s="161" t="s">
        <v>116</v>
      </c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</row>
    <row r="16" spans="1:18" ht="20.100000000000001" customHeight="1">
      <c r="A16" s="161" t="s">
        <v>117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</row>
    <row r="17" spans="1:18">
      <c r="A17" s="162" t="s">
        <v>118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</row>
    <row r="18" spans="1:18" ht="20.100000000000001" customHeight="1">
      <c r="A18" s="152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2" t="s">
        <v>6</v>
      </c>
      <c r="P18" s="152" t="s">
        <v>262</v>
      </c>
      <c r="Q18" s="174" t="s">
        <v>110</v>
      </c>
      <c r="R18" s="175"/>
    </row>
    <row r="19" spans="1:18" ht="20.100000000000001" customHeight="1">
      <c r="A19" s="152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2"/>
      <c r="P19" s="152"/>
      <c r="Q19" s="34" t="s">
        <v>414</v>
      </c>
      <c r="R19" s="11" t="s">
        <v>111</v>
      </c>
    </row>
    <row r="20" spans="1:18">
      <c r="A20" s="11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v>2</v>
      </c>
      <c r="P20" s="11">
        <v>3</v>
      </c>
      <c r="Q20" s="11">
        <v>4</v>
      </c>
      <c r="R20" s="11">
        <v>5</v>
      </c>
    </row>
    <row r="21" spans="1:18" ht="25.5">
      <c r="A21" s="16" t="s">
        <v>184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2">
        <f>P22+P26+P27+P28+P29</f>
        <v>24759.3</v>
      </c>
      <c r="Q21" s="42">
        <f>Q22+Q26+Q27+Q28+Q29</f>
        <v>24578.5</v>
      </c>
      <c r="R21" s="42">
        <f>R22+R26+R27+R28+R29</f>
        <v>180.8</v>
      </c>
    </row>
    <row r="22" spans="1:18" ht="25.5">
      <c r="A22" s="19" t="s">
        <v>185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2">
        <f>P23+P24+P25</f>
        <v>24759.3</v>
      </c>
      <c r="Q22" s="42">
        <f>Q23+Q24+Q25</f>
        <v>24578.5</v>
      </c>
      <c r="R22" s="42">
        <f>R23+R24+R25</f>
        <v>180.8</v>
      </c>
    </row>
    <row r="23" spans="1:18" ht="25.5">
      <c r="A23" s="19" t="s">
        <v>186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2">
        <v>480.3</v>
      </c>
      <c r="Q23" s="42">
        <v>299.5</v>
      </c>
      <c r="R23" s="42">
        <v>180.8</v>
      </c>
    </row>
    <row r="24" spans="1:18" ht="15.75">
      <c r="A24" s="19" t="s">
        <v>187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2">
        <v>14366.8</v>
      </c>
      <c r="Q24" s="42">
        <v>14366.8</v>
      </c>
      <c r="R24" s="42">
        <v>0</v>
      </c>
    </row>
    <row r="25" spans="1:18" ht="15.75">
      <c r="A25" s="19" t="s">
        <v>188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2">
        <v>9912.2000000000007</v>
      </c>
      <c r="Q25" s="42">
        <v>9912.2000000000007</v>
      </c>
      <c r="R25" s="42">
        <v>0</v>
      </c>
    </row>
    <row r="26" spans="1:18" ht="15.75">
      <c r="A26" s="19" t="s">
        <v>189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2">
        <v>0</v>
      </c>
      <c r="Q26" s="42">
        <v>0</v>
      </c>
      <c r="R26" s="42">
        <v>0</v>
      </c>
    </row>
    <row r="27" spans="1:18" ht="15.75">
      <c r="A27" s="19" t="s">
        <v>113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2">
        <v>0</v>
      </c>
      <c r="Q27" s="42">
        <v>0</v>
      </c>
      <c r="R27" s="42">
        <v>0</v>
      </c>
    </row>
    <row r="28" spans="1:18" ht="15.75">
      <c r="A28" s="19" t="s">
        <v>114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2">
        <v>0</v>
      </c>
      <c r="Q28" s="42">
        <v>0</v>
      </c>
      <c r="R28" s="42">
        <v>0</v>
      </c>
    </row>
    <row r="29" spans="1:18" ht="15.75">
      <c r="A29" s="19" t="s">
        <v>115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2">
        <v>0</v>
      </c>
      <c r="Q29" s="42">
        <v>0</v>
      </c>
      <c r="R29" s="42">
        <v>0</v>
      </c>
    </row>
    <row r="30" spans="1:18" ht="50.1" customHeight="1">
      <c r="A30" s="40" t="s">
        <v>190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24">
        <v>10</v>
      </c>
      <c r="P30" s="41"/>
    </row>
    <row r="31" spans="1:18" ht="15.75">
      <c r="A31" s="39" t="s">
        <v>191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24">
        <v>11</v>
      </c>
      <c r="P31" s="41">
        <v>127.7</v>
      </c>
    </row>
    <row r="32" spans="1:18" ht="50.1" customHeight="1">
      <c r="A32" s="23" t="s">
        <v>324</v>
      </c>
      <c r="O32" s="24">
        <v>12</v>
      </c>
      <c r="P32" s="6">
        <v>1</v>
      </c>
    </row>
  </sheetData>
  <sheetProtection password="DA49" sheet="1" objects="1" scenarios="1" selectLockedCells="1"/>
  <mergeCells count="7">
    <mergeCell ref="Q18:R18"/>
    <mergeCell ref="A15:R15"/>
    <mergeCell ref="A16:R16"/>
    <mergeCell ref="A17:R17"/>
    <mergeCell ref="A18:A19"/>
    <mergeCell ref="O18:O19"/>
    <mergeCell ref="P18:P19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32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29 P30:P31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85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17">
    <pageSetUpPr fitToPage="1"/>
  </sheetPr>
  <dimension ref="A1:R40"/>
  <sheetViews>
    <sheetView showGridLines="0" topLeftCell="A16" workbookViewId="0">
      <selection activeCell="Q35" sqref="Q35"/>
    </sheetView>
  </sheetViews>
  <sheetFormatPr defaultRowHeight="12.75"/>
  <cols>
    <col min="1" max="1" width="65.85546875" style="10" customWidth="1"/>
    <col min="2" max="14" width="2.85546875" style="10" hidden="1" customWidth="1"/>
    <col min="15" max="15" width="6.42578125" style="10" bestFit="1" customWidth="1"/>
    <col min="16" max="18" width="18.7109375" style="10" customWidth="1"/>
    <col min="19" max="16384" width="9.140625" style="10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ht="20.100000000000001" customHeight="1">
      <c r="A16" s="161" t="s">
        <v>129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</row>
    <row r="17" spans="1:18">
      <c r="A17" s="162" t="s">
        <v>118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</row>
    <row r="18" spans="1:18" ht="20.100000000000001" customHeight="1">
      <c r="A18" s="152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2" t="s">
        <v>6</v>
      </c>
      <c r="P18" s="152" t="s">
        <v>62</v>
      </c>
      <c r="Q18" s="152" t="s">
        <v>127</v>
      </c>
      <c r="R18" s="152"/>
    </row>
    <row r="19" spans="1:18" ht="76.5">
      <c r="A19" s="152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2"/>
      <c r="P19" s="152"/>
      <c r="Q19" s="11" t="s">
        <v>267</v>
      </c>
      <c r="R19" s="11" t="s">
        <v>268</v>
      </c>
    </row>
    <row r="20" spans="1:18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15.75">
      <c r="A21" s="16" t="s">
        <v>119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38">
        <f>P22+P26+P33+P34</f>
        <v>22174.200000000004</v>
      </c>
      <c r="Q21" s="38">
        <f>Q22+Q26+Q33+Q34</f>
        <v>22174.200000000004</v>
      </c>
      <c r="R21" s="38"/>
    </row>
    <row r="22" spans="1:18" ht="25.5">
      <c r="A22" s="16" t="s">
        <v>120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38">
        <f>P23+P24+P25</f>
        <v>17953.300000000003</v>
      </c>
      <c r="Q22" s="38">
        <f>Q23+Q24+Q25</f>
        <v>17953.300000000003</v>
      </c>
      <c r="R22" s="38"/>
    </row>
    <row r="23" spans="1:18" ht="15.75">
      <c r="A23" s="19" t="s">
        <v>122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38">
        <v>13778.2</v>
      </c>
      <c r="Q23" s="38">
        <v>13778.2</v>
      </c>
      <c r="R23" s="38"/>
    </row>
    <row r="24" spans="1:18" ht="15.75">
      <c r="A24" s="19" t="s">
        <v>123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38"/>
      <c r="Q24" s="38"/>
      <c r="R24" s="38"/>
    </row>
    <row r="25" spans="1:18" ht="15.75">
      <c r="A25" s="19" t="s">
        <v>124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38">
        <v>4175.1000000000004</v>
      </c>
      <c r="Q25" s="38">
        <v>4175.1000000000004</v>
      </c>
      <c r="R25" s="38"/>
    </row>
    <row r="26" spans="1:18" ht="15.75">
      <c r="A26" s="16" t="s">
        <v>121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38">
        <f>P27+P28+P29+P30+P31+P32</f>
        <v>4026.9</v>
      </c>
      <c r="Q26" s="38">
        <f>Q27+Q28+Q29+Q30+Q31+Q32</f>
        <v>4026.9</v>
      </c>
      <c r="R26" s="38"/>
    </row>
    <row r="27" spans="1:18" ht="25.5">
      <c r="A27" s="19" t="s">
        <v>192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38">
        <v>60.3</v>
      </c>
      <c r="Q27" s="38">
        <v>60.3</v>
      </c>
      <c r="R27" s="38"/>
    </row>
    <row r="28" spans="1:18" ht="15.75">
      <c r="A28" s="19" t="s">
        <v>193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38">
        <v>0</v>
      </c>
      <c r="Q28" s="38">
        <v>0</v>
      </c>
      <c r="R28" s="38"/>
    </row>
    <row r="29" spans="1:18" ht="15.75">
      <c r="A29" s="19" t="s">
        <v>194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38">
        <v>2120</v>
      </c>
      <c r="Q29" s="38">
        <v>2120</v>
      </c>
      <c r="R29" s="38"/>
    </row>
    <row r="30" spans="1:18" ht="15.75">
      <c r="A30" s="19" t="s">
        <v>195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3">
        <v>10</v>
      </c>
      <c r="P30" s="38">
        <v>0</v>
      </c>
      <c r="Q30" s="38">
        <v>0</v>
      </c>
      <c r="R30" s="38"/>
    </row>
    <row r="31" spans="1:18" ht="15.75">
      <c r="A31" s="19" t="s">
        <v>196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3">
        <v>11</v>
      </c>
      <c r="P31" s="38">
        <v>1098</v>
      </c>
      <c r="Q31" s="38">
        <v>1098</v>
      </c>
      <c r="R31" s="38"/>
    </row>
    <row r="32" spans="1:18" ht="15.75">
      <c r="A32" s="19" t="s">
        <v>197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3">
        <v>12</v>
      </c>
      <c r="P32" s="38">
        <v>748.6</v>
      </c>
      <c r="Q32" s="38">
        <v>748.6</v>
      </c>
      <c r="R32" s="38"/>
    </row>
    <row r="33" spans="1:18" ht="15.75">
      <c r="A33" s="16" t="s">
        <v>125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3">
        <v>13</v>
      </c>
      <c r="P33" s="38">
        <v>152.30000000000001</v>
      </c>
      <c r="Q33" s="38">
        <v>152.30000000000001</v>
      </c>
      <c r="R33" s="38"/>
    </row>
    <row r="34" spans="1:18" ht="15.75">
      <c r="A34" s="16" t="s">
        <v>126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3">
        <v>14</v>
      </c>
      <c r="P34" s="38">
        <v>41.7</v>
      </c>
      <c r="Q34" s="38">
        <v>41.7</v>
      </c>
      <c r="R34" s="38"/>
    </row>
    <row r="35" spans="1:18" ht="15.75">
      <c r="A35" s="16" t="s">
        <v>128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3">
        <v>15</v>
      </c>
      <c r="P35" s="38">
        <f>P36+P37+P38+P39</f>
        <v>2457.4</v>
      </c>
      <c r="Q35" s="38">
        <f>Q36+Q37+Q38+Q39</f>
        <v>2457.4</v>
      </c>
      <c r="R35" s="38"/>
    </row>
    <row r="36" spans="1:18" ht="25.5">
      <c r="A36" s="16" t="s">
        <v>263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3">
        <v>16</v>
      </c>
      <c r="P36" s="38">
        <v>940.7</v>
      </c>
      <c r="Q36" s="38">
        <v>940.7</v>
      </c>
      <c r="R36" s="38"/>
    </row>
    <row r="37" spans="1:18" ht="15.75">
      <c r="A37" s="16" t="s">
        <v>264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3">
        <v>17</v>
      </c>
      <c r="P37" s="38">
        <v>0</v>
      </c>
      <c r="Q37" s="38">
        <v>0</v>
      </c>
      <c r="R37" s="38"/>
    </row>
    <row r="38" spans="1:18" ht="15.75">
      <c r="A38" s="16" t="s">
        <v>265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3">
        <v>18</v>
      </c>
      <c r="P38" s="38">
        <v>0</v>
      </c>
      <c r="Q38" s="38">
        <v>0</v>
      </c>
      <c r="R38" s="38"/>
    </row>
    <row r="39" spans="1:18" ht="15.75">
      <c r="A39" s="16" t="s">
        <v>266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3">
        <v>19</v>
      </c>
      <c r="P39" s="38">
        <v>1516.7</v>
      </c>
      <c r="Q39" s="38">
        <v>1516.7</v>
      </c>
      <c r="R39" s="38"/>
    </row>
    <row r="40" spans="1:18" ht="35.1" customHeight="1">
      <c r="A40" s="23" t="s">
        <v>325</v>
      </c>
      <c r="O40" s="24">
        <v>20</v>
      </c>
      <c r="P40" s="6">
        <v>1</v>
      </c>
    </row>
  </sheetData>
  <sheetProtection password="DA49" sheet="1" objects="1" scenarios="1" selectLockedCells="1"/>
  <mergeCells count="6">
    <mergeCell ref="A16:R16"/>
    <mergeCell ref="A17:R17"/>
    <mergeCell ref="A18:A19"/>
    <mergeCell ref="O18:O19"/>
    <mergeCell ref="P18:P19"/>
    <mergeCell ref="Q18:R18"/>
  </mergeCells>
  <phoneticPr fontId="1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39">
      <formula1>IF(AND(INT(P21*10)=P21*10,P21&gt;=0),TRUE,FALSE)</formula1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4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18">
    <pageSetUpPr fitToPage="1"/>
  </sheetPr>
  <dimension ref="A1:Z37"/>
  <sheetViews>
    <sheetView showGridLines="0" topLeftCell="A15" workbookViewId="0">
      <selection activeCell="Z24" sqref="Z24"/>
    </sheetView>
  </sheetViews>
  <sheetFormatPr defaultRowHeight="12.75"/>
  <cols>
    <col min="1" max="1" width="48.42578125" style="10" bestFit="1" customWidth="1"/>
    <col min="2" max="14" width="2.28515625" style="10" hidden="1" customWidth="1"/>
    <col min="15" max="15" width="6.42578125" style="10" bestFit="1" customWidth="1"/>
    <col min="16" max="26" width="13.7109375" style="10" customWidth="1"/>
    <col min="27" max="16384" width="9.140625" style="10"/>
  </cols>
  <sheetData>
    <row r="1" spans="1:26" hidden="1"/>
    <row r="2" spans="1:26" hidden="1"/>
    <row r="3" spans="1:26" hidden="1"/>
    <row r="4" spans="1:26" hidden="1"/>
    <row r="5" spans="1:26" hidden="1"/>
    <row r="6" spans="1:26" hidden="1"/>
    <row r="7" spans="1:26" hidden="1"/>
    <row r="8" spans="1:26" hidden="1"/>
    <row r="9" spans="1:26" hidden="1"/>
    <row r="10" spans="1:26" hidden="1"/>
    <row r="11" spans="1:26" hidden="1"/>
    <row r="12" spans="1:26" hidden="1"/>
    <row r="13" spans="1:26" hidden="1"/>
    <row r="14" spans="1:26" hidden="1"/>
    <row r="15" spans="1:26" ht="20.100000000000001" customHeight="1">
      <c r="A15" s="161" t="s">
        <v>148</v>
      </c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</row>
    <row r="16" spans="1:26">
      <c r="A16" s="162" t="s">
        <v>271</v>
      </c>
      <c r="B16" s="162"/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</row>
    <row r="17" spans="1:26" ht="30" customHeight="1">
      <c r="A17" s="152" t="s">
        <v>0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52" t="s">
        <v>6</v>
      </c>
      <c r="P17" s="152" t="s">
        <v>130</v>
      </c>
      <c r="Q17" s="152"/>
      <c r="R17" s="152" t="s">
        <v>131</v>
      </c>
      <c r="S17" s="152"/>
      <c r="T17" s="152"/>
      <c r="U17" s="152" t="s">
        <v>132</v>
      </c>
      <c r="V17" s="152"/>
      <c r="W17" s="152"/>
      <c r="X17" s="152"/>
      <c r="Y17" s="152"/>
      <c r="Z17" s="152"/>
    </row>
    <row r="18" spans="1:26" ht="30" customHeight="1">
      <c r="A18" s="152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2"/>
      <c r="P18" s="152" t="s">
        <v>328</v>
      </c>
      <c r="Q18" s="152" t="s">
        <v>327</v>
      </c>
      <c r="R18" s="152" t="s">
        <v>150</v>
      </c>
      <c r="S18" s="152"/>
      <c r="T18" s="152" t="s">
        <v>326</v>
      </c>
      <c r="U18" s="152" t="s">
        <v>149</v>
      </c>
      <c r="V18" s="152"/>
      <c r="W18" s="152"/>
      <c r="X18" s="152" t="s">
        <v>133</v>
      </c>
      <c r="Y18" s="152"/>
      <c r="Z18" s="152"/>
    </row>
    <row r="19" spans="1:26" ht="54.95" customHeight="1">
      <c r="A19" s="152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2"/>
      <c r="P19" s="152"/>
      <c r="Q19" s="152"/>
      <c r="R19" s="11" t="s">
        <v>134</v>
      </c>
      <c r="S19" s="11" t="s">
        <v>138</v>
      </c>
      <c r="T19" s="152"/>
      <c r="U19" s="11" t="s">
        <v>135</v>
      </c>
      <c r="V19" s="11" t="s">
        <v>139</v>
      </c>
      <c r="W19" s="11" t="s">
        <v>136</v>
      </c>
      <c r="X19" s="11" t="s">
        <v>135</v>
      </c>
      <c r="Y19" s="11" t="s">
        <v>137</v>
      </c>
      <c r="Z19" s="11" t="s">
        <v>136</v>
      </c>
    </row>
    <row r="20" spans="1:26">
      <c r="A20" s="21">
        <v>1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>
        <v>2</v>
      </c>
      <c r="P20" s="21">
        <v>3</v>
      </c>
      <c r="Q20" s="21">
        <v>4</v>
      </c>
      <c r="R20" s="21">
        <v>5</v>
      </c>
      <c r="S20" s="21">
        <v>6</v>
      </c>
      <c r="T20" s="21">
        <v>7</v>
      </c>
      <c r="U20" s="21">
        <v>8</v>
      </c>
      <c r="V20" s="21">
        <v>9</v>
      </c>
      <c r="W20" s="21">
        <v>10</v>
      </c>
      <c r="X20" s="21">
        <v>11</v>
      </c>
      <c r="Y20" s="21">
        <v>12</v>
      </c>
      <c r="Z20" s="21">
        <v>13</v>
      </c>
    </row>
    <row r="21" spans="1:26" ht="15.75">
      <c r="A21" s="16" t="s">
        <v>270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38">
        <f>P22+P24+P27+P28</f>
        <v>42.3</v>
      </c>
      <c r="Q21" s="38">
        <f>Q22+Q24+Q27+Q28</f>
        <v>4.8</v>
      </c>
      <c r="R21" s="38">
        <f t="shared" ref="R21:T21" si="0">R22+R24+R27+R28</f>
        <v>12445.9</v>
      </c>
      <c r="S21" s="38">
        <f t="shared" si="0"/>
        <v>428.4</v>
      </c>
      <c r="T21" s="38">
        <f t="shared" si="0"/>
        <v>973.9</v>
      </c>
      <c r="U21" s="38">
        <f t="shared" ref="U21" si="1">U22+U24+U27+U28</f>
        <v>12445.9</v>
      </c>
      <c r="V21" s="38"/>
      <c r="W21" s="38"/>
      <c r="X21" s="38">
        <f t="shared" ref="X21" si="2">X22+X24+X27+X28</f>
        <v>973.9</v>
      </c>
      <c r="Y21" s="38"/>
      <c r="Z21" s="38"/>
    </row>
    <row r="22" spans="1:26" ht="25.5">
      <c r="A22" s="16" t="s">
        <v>140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38">
        <v>2.2999999999999998</v>
      </c>
      <c r="Q22" s="38"/>
      <c r="R22" s="38">
        <v>1059</v>
      </c>
      <c r="S22" s="38"/>
      <c r="T22" s="38"/>
      <c r="U22" s="38">
        <v>1059</v>
      </c>
      <c r="V22" s="38"/>
      <c r="W22" s="38"/>
      <c r="X22" s="38"/>
      <c r="Y22" s="38"/>
      <c r="Z22" s="38"/>
    </row>
    <row r="23" spans="1:26" ht="15.75">
      <c r="A23" s="19" t="s">
        <v>141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38">
        <v>2.2999999999999998</v>
      </c>
      <c r="Q23" s="38"/>
      <c r="R23" s="38">
        <v>1059</v>
      </c>
      <c r="S23" s="38"/>
      <c r="T23" s="38"/>
      <c r="U23" s="38">
        <v>1059</v>
      </c>
      <c r="V23" s="38"/>
      <c r="W23" s="38"/>
      <c r="X23" s="38"/>
      <c r="Y23" s="38"/>
      <c r="Z23" s="38"/>
    </row>
    <row r="24" spans="1:26" ht="15.75">
      <c r="A24" s="16" t="s">
        <v>142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38">
        <f>13.1+6</f>
        <v>19.100000000000001</v>
      </c>
      <c r="Q24" s="38">
        <v>1.9</v>
      </c>
      <c r="R24" s="38">
        <v>7089</v>
      </c>
      <c r="S24" s="38">
        <v>25.2</v>
      </c>
      <c r="T24" s="38">
        <v>663.4</v>
      </c>
      <c r="U24" s="38">
        <v>7089</v>
      </c>
      <c r="V24" s="38"/>
      <c r="W24" s="38"/>
      <c r="X24" s="38">
        <v>663.4</v>
      </c>
      <c r="Y24" s="38"/>
      <c r="Z24" s="38"/>
    </row>
    <row r="25" spans="1:26" ht="25.5">
      <c r="A25" s="19" t="s">
        <v>143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38">
        <v>12</v>
      </c>
      <c r="Q25" s="38">
        <v>1.9</v>
      </c>
      <c r="R25" s="38">
        <v>4444.5</v>
      </c>
      <c r="S25" s="38">
        <v>25.2</v>
      </c>
      <c r="T25" s="38">
        <v>663.4</v>
      </c>
      <c r="U25" s="38">
        <v>4444.5</v>
      </c>
      <c r="V25" s="38"/>
      <c r="W25" s="38"/>
      <c r="X25" s="38">
        <v>663.4</v>
      </c>
      <c r="Y25" s="38"/>
      <c r="Z25" s="38"/>
    </row>
    <row r="26" spans="1:26" ht="15.75">
      <c r="A26" s="19" t="s">
        <v>269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38">
        <v>0</v>
      </c>
      <c r="Q26" s="38"/>
      <c r="R26" s="38"/>
      <c r="S26" s="38"/>
      <c r="T26" s="38"/>
      <c r="U26" s="38"/>
      <c r="V26" s="38"/>
      <c r="W26" s="38"/>
      <c r="X26" s="38"/>
      <c r="Y26" s="38"/>
      <c r="Z26" s="38"/>
    </row>
    <row r="27" spans="1:26" ht="15.75">
      <c r="A27" s="16" t="s">
        <v>198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</row>
    <row r="28" spans="1:26" ht="15.75">
      <c r="A28" s="16" t="s">
        <v>199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38">
        <v>20.9</v>
      </c>
      <c r="Q28" s="38">
        <v>2.9</v>
      </c>
      <c r="R28" s="38">
        <v>4297.8999999999996</v>
      </c>
      <c r="S28" s="38">
        <v>403.2</v>
      </c>
      <c r="T28" s="38">
        <v>310.5</v>
      </c>
      <c r="U28" s="38">
        <v>4297.8999999999996</v>
      </c>
      <c r="V28" s="38"/>
      <c r="W28" s="38"/>
      <c r="X28" s="38">
        <v>310.5</v>
      </c>
      <c r="Y28" s="38"/>
      <c r="Z28" s="38"/>
    </row>
    <row r="29" spans="1:26" ht="38.25">
      <c r="A29" s="16" t="s">
        <v>201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>
        <v>9</v>
      </c>
      <c r="P29" s="38">
        <v>6</v>
      </c>
      <c r="Q29" s="38"/>
      <c r="R29" s="38">
        <v>2386.6</v>
      </c>
      <c r="S29" s="38"/>
      <c r="T29" s="38"/>
      <c r="U29" s="38">
        <v>2386.6</v>
      </c>
      <c r="V29" s="38"/>
      <c r="W29" s="38"/>
      <c r="X29" s="38"/>
      <c r="Y29" s="38"/>
      <c r="Z29" s="38"/>
    </row>
    <row r="30" spans="1:26" ht="15.75">
      <c r="A30" s="16" t="s">
        <v>200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>
        <v>10</v>
      </c>
      <c r="P30" s="38">
        <v>5</v>
      </c>
      <c r="Q30" s="38"/>
      <c r="R30" s="38">
        <v>1798</v>
      </c>
      <c r="S30" s="38"/>
      <c r="T30" s="38"/>
      <c r="U30" s="38">
        <v>1798</v>
      </c>
      <c r="V30" s="38"/>
      <c r="W30" s="38"/>
      <c r="X30" s="38"/>
      <c r="Y30" s="38"/>
      <c r="Z30" s="38"/>
    </row>
    <row r="31" spans="1:26" ht="54.95" customHeight="1">
      <c r="A31" s="23" t="s">
        <v>329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4">
        <v>11</v>
      </c>
      <c r="P31" s="6">
        <v>1</v>
      </c>
    </row>
    <row r="33" spans="1:26">
      <c r="A33" s="163" t="s">
        <v>144</v>
      </c>
      <c r="B33" s="163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</row>
    <row r="34" spans="1:26">
      <c r="A34" s="163" t="s">
        <v>145</v>
      </c>
      <c r="B34" s="163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</row>
    <row r="35" spans="1:26">
      <c r="A35" s="163" t="s">
        <v>146</v>
      </c>
      <c r="B35" s="163"/>
      <c r="C35" s="163"/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</row>
    <row r="36" spans="1:26">
      <c r="A36" s="163" t="s">
        <v>147</v>
      </c>
      <c r="B36" s="163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</row>
    <row r="37" spans="1:26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</row>
  </sheetData>
  <sheetProtection password="DA49" sheet="1" objects="1" scenarios="1" selectLockedCells="1"/>
  <mergeCells count="18">
    <mergeCell ref="A15:Z15"/>
    <mergeCell ref="A16:Z16"/>
    <mergeCell ref="A17:A19"/>
    <mergeCell ref="O17:O19"/>
    <mergeCell ref="P17:Q17"/>
    <mergeCell ref="R17:T17"/>
    <mergeCell ref="U17:Z17"/>
    <mergeCell ref="P18:P19"/>
    <mergeCell ref="Q18:Q19"/>
    <mergeCell ref="R18:S18"/>
    <mergeCell ref="A34:Z34"/>
    <mergeCell ref="A35:Z35"/>
    <mergeCell ref="A36:Z36"/>
    <mergeCell ref="A37:Z37"/>
    <mergeCell ref="T18:T19"/>
    <mergeCell ref="U18:W18"/>
    <mergeCell ref="X18:Z18"/>
    <mergeCell ref="A33:Z33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31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Z30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codeName="Лист19">
    <pageSetUpPr fitToPage="1"/>
  </sheetPr>
  <dimension ref="A1:Q26"/>
  <sheetViews>
    <sheetView showGridLines="0" topLeftCell="A17" workbookViewId="0">
      <selection activeCell="P21" sqref="P21"/>
    </sheetView>
  </sheetViews>
  <sheetFormatPr defaultRowHeight="12.75"/>
  <cols>
    <col min="1" max="1" width="56.7109375" style="10" bestFit="1" customWidth="1"/>
    <col min="2" max="14" width="2.5703125" style="10" hidden="1" customWidth="1"/>
    <col min="15" max="15" width="6.42578125" style="10" bestFit="1" customWidth="1"/>
    <col min="16" max="17" width="16.7109375" style="10" customWidth="1"/>
    <col min="18" max="16384" width="9.140625" style="10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161" t="s">
        <v>152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</row>
    <row r="18" spans="1:17">
      <c r="A18" s="162" t="s">
        <v>153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</row>
    <row r="19" spans="1:17" ht="63.75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202</v>
      </c>
      <c r="Q19" s="11" t="s">
        <v>203</v>
      </c>
    </row>
    <row r="20" spans="1:17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>
      <c r="A21" s="55" t="s">
        <v>331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18">
        <v>1</v>
      </c>
      <c r="P21" s="4">
        <v>90</v>
      </c>
      <c r="Q21" s="38">
        <v>90</v>
      </c>
    </row>
    <row r="22" spans="1:17" ht="25.5">
      <c r="A22" s="55" t="s">
        <v>205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18">
        <v>2</v>
      </c>
      <c r="P22" s="4">
        <v>41</v>
      </c>
      <c r="Q22" s="38">
        <v>41</v>
      </c>
    </row>
    <row r="23" spans="1:17" ht="15.75">
      <c r="A23" s="55" t="s">
        <v>204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18">
        <v>3</v>
      </c>
      <c r="P23" s="4">
        <v>45</v>
      </c>
      <c r="Q23" s="38">
        <v>45</v>
      </c>
    </row>
    <row r="24" spans="1:17" ht="15.75">
      <c r="A24" s="55" t="s">
        <v>206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18">
        <v>4</v>
      </c>
      <c r="P24" s="4">
        <v>4</v>
      </c>
      <c r="Q24" s="38">
        <v>4</v>
      </c>
    </row>
    <row r="25" spans="1:17" ht="25.5">
      <c r="A25" s="55" t="s">
        <v>330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18">
        <v>5</v>
      </c>
      <c r="P25" s="4"/>
      <c r="Q25" s="38"/>
    </row>
    <row r="26" spans="1:17" ht="15.75">
      <c r="A26" s="55" t="s">
        <v>151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18">
        <v>6</v>
      </c>
      <c r="P26" s="4"/>
      <c r="Q26" s="38"/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P26">
      <formula1>0</formula1>
      <formula2>999999999999</formula2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Q21:Q26">
      <formula1>IF(AND(INT(Q21*10)=Q21*10,Q21&gt;=0),TRUE,FALSE)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2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AK25"/>
  <sheetViews>
    <sheetView showGridLines="0" topLeftCell="A18" workbookViewId="0">
      <selection activeCell="P21" sqref="P21"/>
    </sheetView>
  </sheetViews>
  <sheetFormatPr defaultRowHeight="12.75"/>
  <cols>
    <col min="1" max="1" width="22" style="5" bestFit="1" customWidth="1"/>
    <col min="2" max="14" width="3.28515625" style="5" hidden="1" customWidth="1"/>
    <col min="15" max="15" width="6.42578125" style="5" bestFit="1" customWidth="1"/>
    <col min="16" max="37" width="10.7109375" style="5" customWidth="1"/>
    <col min="38" max="16384" width="9.140625" style="5"/>
  </cols>
  <sheetData>
    <row r="1" spans="1:37" hidden="1"/>
    <row r="2" spans="1:37" hidden="1"/>
    <row r="3" spans="1:37" hidden="1"/>
    <row r="4" spans="1:37" hidden="1"/>
    <row r="5" spans="1:37" hidden="1"/>
    <row r="6" spans="1:37" hidden="1"/>
    <row r="7" spans="1:37" hidden="1"/>
    <row r="8" spans="1:37" hidden="1"/>
    <row r="9" spans="1:37" hidden="1"/>
    <row r="10" spans="1:37" hidden="1"/>
    <row r="11" spans="1:37" hidden="1"/>
    <row r="12" spans="1:37" hidden="1"/>
    <row r="13" spans="1:37" hidden="1"/>
    <row r="14" spans="1:37" hidden="1"/>
    <row r="15" spans="1:37" ht="35.1" customHeight="1">
      <c r="A15" s="153" t="s">
        <v>8</v>
      </c>
      <c r="B15" s="153"/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3"/>
      <c r="AF15" s="153"/>
      <c r="AG15" s="153"/>
      <c r="AH15" s="153"/>
      <c r="AI15" s="153"/>
      <c r="AJ15" s="153"/>
      <c r="AK15" s="153"/>
    </row>
    <row r="16" spans="1:37" ht="20.100000000000001" customHeight="1">
      <c r="A16" s="154" t="s">
        <v>7</v>
      </c>
      <c r="B16" s="154"/>
      <c r="C16" s="154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54"/>
      <c r="AK16" s="154"/>
    </row>
    <row r="17" spans="1:37">
      <c r="A17" s="155" t="s">
        <v>9</v>
      </c>
      <c r="B17" s="155"/>
      <c r="C17" s="155"/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</row>
    <row r="18" spans="1:37" ht="15" customHeight="1">
      <c r="A18" s="151" t="s">
        <v>306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151" t="s">
        <v>6</v>
      </c>
      <c r="P18" s="152" t="s">
        <v>276</v>
      </c>
      <c r="Q18" s="152" t="s">
        <v>277</v>
      </c>
      <c r="R18" s="152" t="s">
        <v>275</v>
      </c>
      <c r="S18" s="156" t="s">
        <v>278</v>
      </c>
      <c r="T18" s="152" t="s">
        <v>279</v>
      </c>
      <c r="U18" s="152" t="s">
        <v>280</v>
      </c>
      <c r="V18" s="152" t="s">
        <v>281</v>
      </c>
      <c r="W18" s="152" t="s">
        <v>272</v>
      </c>
      <c r="X18" s="152" t="s">
        <v>282</v>
      </c>
      <c r="Y18" s="152" t="s">
        <v>273</v>
      </c>
      <c r="Z18" s="152" t="s">
        <v>274</v>
      </c>
      <c r="AA18" s="152" t="s">
        <v>283</v>
      </c>
      <c r="AB18" s="152" t="s">
        <v>399</v>
      </c>
      <c r="AC18" s="152" t="s">
        <v>62</v>
      </c>
      <c r="AD18" s="157" t="s">
        <v>344</v>
      </c>
      <c r="AE18" s="157"/>
      <c r="AF18" s="157"/>
      <c r="AG18" s="157"/>
      <c r="AH18" s="157"/>
      <c r="AI18" s="157"/>
      <c r="AJ18" s="157"/>
      <c r="AK18" s="157"/>
    </row>
    <row r="19" spans="1:37" ht="60" customHeight="1">
      <c r="A19" s="15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1"/>
      <c r="P19" s="152"/>
      <c r="Q19" s="152"/>
      <c r="R19" s="152"/>
      <c r="S19" s="156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63" t="s">
        <v>345</v>
      </c>
      <c r="AE19" s="63" t="s">
        <v>346</v>
      </c>
      <c r="AF19" s="63" t="s">
        <v>347</v>
      </c>
      <c r="AG19" s="63" t="s">
        <v>348</v>
      </c>
      <c r="AH19" s="63" t="s">
        <v>349</v>
      </c>
      <c r="AI19" s="63" t="s">
        <v>350</v>
      </c>
      <c r="AJ19" s="63" t="s">
        <v>351</v>
      </c>
      <c r="AK19" s="63" t="s">
        <v>352</v>
      </c>
    </row>
    <row r="20" spans="1:37">
      <c r="A20" s="56">
        <v>1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>
        <v>2</v>
      </c>
      <c r="P20" s="56">
        <v>3</v>
      </c>
      <c r="Q20" s="56">
        <v>4</v>
      </c>
      <c r="R20" s="56">
        <v>5</v>
      </c>
      <c r="S20" s="56">
        <v>6</v>
      </c>
      <c r="T20" s="56">
        <v>7</v>
      </c>
      <c r="U20" s="56">
        <v>8</v>
      </c>
      <c r="V20" s="56">
        <v>9</v>
      </c>
      <c r="W20" s="56">
        <v>10</v>
      </c>
      <c r="X20" s="56">
        <v>11</v>
      </c>
      <c r="Y20" s="56">
        <v>12</v>
      </c>
      <c r="Z20" s="56">
        <v>13</v>
      </c>
      <c r="AA20" s="56">
        <v>14</v>
      </c>
      <c r="AB20" s="56">
        <v>15</v>
      </c>
      <c r="AC20" s="56">
        <v>16</v>
      </c>
      <c r="AD20" s="62">
        <v>17</v>
      </c>
      <c r="AE20" s="62">
        <v>18</v>
      </c>
      <c r="AF20" s="62">
        <v>19</v>
      </c>
      <c r="AG20" s="62">
        <v>20</v>
      </c>
      <c r="AH20" s="62">
        <v>21</v>
      </c>
      <c r="AI20" s="62">
        <v>22</v>
      </c>
      <c r="AJ20" s="62">
        <v>23</v>
      </c>
      <c r="AK20" s="62">
        <v>24</v>
      </c>
    </row>
    <row r="21" spans="1:37" ht="15.75">
      <c r="A21" s="2" t="s">
        <v>353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9">
        <v>1</v>
      </c>
      <c r="P21" s="4">
        <v>1</v>
      </c>
      <c r="Q21" s="4">
        <v>1</v>
      </c>
      <c r="R21" s="4">
        <v>1</v>
      </c>
      <c r="S21" s="4">
        <v>1</v>
      </c>
      <c r="T21" s="4"/>
      <c r="U21" s="4"/>
      <c r="V21" s="4">
        <v>1</v>
      </c>
      <c r="W21" s="4">
        <v>1</v>
      </c>
      <c r="X21" s="4">
        <v>1</v>
      </c>
      <c r="Y21" s="4">
        <v>1</v>
      </c>
      <c r="Z21" s="4"/>
      <c r="AA21" s="4">
        <v>1</v>
      </c>
      <c r="AB21" s="4">
        <v>1</v>
      </c>
      <c r="AC21" s="4">
        <v>1</v>
      </c>
      <c r="AD21" s="4"/>
      <c r="AE21" s="4"/>
      <c r="AF21" s="4"/>
      <c r="AG21" s="4"/>
      <c r="AH21" s="4">
        <v>1</v>
      </c>
      <c r="AI21" s="4"/>
      <c r="AJ21" s="4"/>
      <c r="AK21" s="4"/>
    </row>
    <row r="22" spans="1:37" ht="25.5">
      <c r="A22" s="2" t="s">
        <v>371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9">
        <v>2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</row>
    <row r="23" spans="1:37" ht="26.25">
      <c r="A23" s="57" t="s">
        <v>305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8">
        <v>3</v>
      </c>
      <c r="P23" s="6">
        <v>9</v>
      </c>
    </row>
    <row r="25" spans="1:37" ht="30" customHeight="1">
      <c r="A25" s="150" t="s">
        <v>416</v>
      </c>
      <c r="B25" s="150"/>
      <c r="C25" s="150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0"/>
      <c r="W25" s="150"/>
      <c r="X25" s="150"/>
      <c r="Y25" s="150"/>
      <c r="Z25" s="73"/>
      <c r="AA25" s="73"/>
      <c r="AB25" s="73"/>
      <c r="AC25" s="73"/>
    </row>
  </sheetData>
  <sheetProtection password="DA49" sheet="1" objects="1" scenarios="1" selectLockedCells="1"/>
  <mergeCells count="21">
    <mergeCell ref="A15:AK15"/>
    <mergeCell ref="A16:AK16"/>
    <mergeCell ref="A17:AK17"/>
    <mergeCell ref="Z18:Z19"/>
    <mergeCell ref="AA18:AA19"/>
    <mergeCell ref="AB18:AB19"/>
    <mergeCell ref="AC18:AC19"/>
    <mergeCell ref="S18:S19"/>
    <mergeCell ref="Y18:Y19"/>
    <mergeCell ref="R18:R19"/>
    <mergeCell ref="AD18:AK18"/>
    <mergeCell ref="T18:T19"/>
    <mergeCell ref="V18:V19"/>
    <mergeCell ref="A25:Y25"/>
    <mergeCell ref="A18:A19"/>
    <mergeCell ref="O18:O19"/>
    <mergeCell ref="P18:P19"/>
    <mergeCell ref="Q18:Q19"/>
    <mergeCell ref="W18:W19"/>
    <mergeCell ref="U18:U19"/>
    <mergeCell ref="X18:X19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23 Q21:AK2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3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 codeName="Лист20">
    <pageSetUpPr fitToPage="1"/>
  </sheetPr>
  <dimension ref="A1:P32"/>
  <sheetViews>
    <sheetView showGridLines="0" topLeftCell="A17" workbookViewId="0">
      <selection activeCell="P23" sqref="P23"/>
    </sheetView>
  </sheetViews>
  <sheetFormatPr defaultRowHeight="12.75"/>
  <cols>
    <col min="1" max="1" width="91" style="5" bestFit="1" customWidth="1"/>
    <col min="2" max="14" width="3.5703125" style="5" hidden="1" customWidth="1"/>
    <col min="15" max="15" width="6.42578125" style="5" bestFit="1" customWidth="1"/>
    <col min="16" max="16" width="15.7109375" style="5" customWidth="1"/>
    <col min="17" max="16384" width="9.140625" style="5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s="60" customFormat="1" ht="20.100000000000001" customHeight="1">
      <c r="A17" s="158" t="s">
        <v>398</v>
      </c>
      <c r="B17" s="158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</row>
    <row r="18" spans="1:16">
      <c r="A18" s="176" t="s">
        <v>118</v>
      </c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</row>
    <row r="19" spans="1:16" ht="25.5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" t="s">
        <v>62</v>
      </c>
    </row>
    <row r="20" spans="1:16">
      <c r="A20" s="65">
        <v>1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>
        <v>2</v>
      </c>
      <c r="P20" s="66">
        <v>3</v>
      </c>
    </row>
    <row r="21" spans="1:16" ht="15.75">
      <c r="A21" s="67" t="s">
        <v>376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9">
        <v>1</v>
      </c>
      <c r="P21" s="42">
        <f>P23+P32</f>
        <v>280.5</v>
      </c>
    </row>
    <row r="22" spans="1:16" ht="25.5">
      <c r="A22" s="67" t="s">
        <v>377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9">
        <v>2</v>
      </c>
      <c r="P22" s="42">
        <v>0</v>
      </c>
    </row>
    <row r="23" spans="1:16" ht="25.5">
      <c r="A23" s="67" t="s">
        <v>378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9">
        <v>3</v>
      </c>
      <c r="P23" s="42">
        <f>P24+P27+P29+P31</f>
        <v>280.5</v>
      </c>
    </row>
    <row r="24" spans="1:16" ht="38.25">
      <c r="A24" s="67" t="s">
        <v>379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9">
        <v>4</v>
      </c>
      <c r="P24" s="42">
        <v>200.7</v>
      </c>
    </row>
    <row r="25" spans="1:16" ht="25.5">
      <c r="A25" s="67" t="s">
        <v>380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9">
        <v>5</v>
      </c>
      <c r="P25" s="42">
        <v>200.7</v>
      </c>
    </row>
    <row r="26" spans="1:16" ht="15.75">
      <c r="A26" s="67" t="s">
        <v>381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9">
        <v>6</v>
      </c>
      <c r="P26" s="42">
        <v>0</v>
      </c>
    </row>
    <row r="27" spans="1:16" ht="25.5">
      <c r="A27" s="67" t="s">
        <v>382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9">
        <v>7</v>
      </c>
      <c r="P27" s="42">
        <v>19.5</v>
      </c>
    </row>
    <row r="28" spans="1:16" ht="15.75">
      <c r="A28" s="67" t="s">
        <v>383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9">
        <v>8</v>
      </c>
      <c r="P28" s="42">
        <v>19.5</v>
      </c>
    </row>
    <row r="29" spans="1:16" ht="15.75">
      <c r="A29" s="67" t="s">
        <v>384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9">
        <v>9</v>
      </c>
      <c r="P29" s="42">
        <v>60.3</v>
      </c>
    </row>
    <row r="30" spans="1:16" ht="15.75">
      <c r="A30" s="67" t="s">
        <v>385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9">
        <v>10</v>
      </c>
      <c r="P30" s="42">
        <v>44.5</v>
      </c>
    </row>
    <row r="31" spans="1:16" ht="38.25">
      <c r="A31" s="67" t="s">
        <v>415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9">
        <v>11</v>
      </c>
      <c r="P31" s="42">
        <v>0</v>
      </c>
    </row>
    <row r="32" spans="1:16" ht="15.75">
      <c r="A32" s="67" t="s">
        <v>386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9">
        <v>12</v>
      </c>
      <c r="P32" s="42">
        <v>0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P32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codeName="Лист21">
    <pageSetUpPr fitToPage="1"/>
  </sheetPr>
  <dimension ref="A1:AA34"/>
  <sheetViews>
    <sheetView showGridLines="0" topLeftCell="A17" workbookViewId="0">
      <selection activeCell="O30" sqref="O30:Q30"/>
    </sheetView>
  </sheetViews>
  <sheetFormatPr defaultRowHeight="12.75"/>
  <cols>
    <col min="1" max="1" width="61.85546875" style="5" bestFit="1" customWidth="1"/>
    <col min="2" max="14" width="3.5703125" style="5" hidden="1" customWidth="1"/>
    <col min="15" max="15" width="6.42578125" style="5" bestFit="1" customWidth="1"/>
    <col min="16" max="16" width="15.7109375" style="5" customWidth="1"/>
    <col min="17" max="17" width="11" style="5" customWidth="1"/>
    <col min="18" max="18" width="2.42578125" style="5" customWidth="1"/>
    <col min="19" max="21" width="11" style="5" customWidth="1"/>
    <col min="22" max="22" width="2.42578125" style="5" customWidth="1"/>
    <col min="23" max="24" width="11" style="5" customWidth="1"/>
    <col min="25" max="16384" width="9.140625" style="5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27" s="60" customFormat="1" ht="39.950000000000003" customHeight="1">
      <c r="A17" s="153" t="s">
        <v>397</v>
      </c>
      <c r="B17" s="158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</row>
    <row r="18" spans="1:27">
      <c r="A18" s="176" t="s">
        <v>118</v>
      </c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</row>
    <row r="19" spans="1:27" ht="25.5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" t="s">
        <v>62</v>
      </c>
    </row>
    <row r="20" spans="1:27">
      <c r="A20" s="65">
        <v>1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>
        <v>2</v>
      </c>
      <c r="P20" s="66">
        <v>3</v>
      </c>
    </row>
    <row r="21" spans="1:27" ht="26.25">
      <c r="A21" s="68" t="s">
        <v>387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9">
        <v>1</v>
      </c>
      <c r="P21" s="42">
        <f>P22+P23+P24</f>
        <v>280.5</v>
      </c>
    </row>
    <row r="22" spans="1:27" ht="26.25">
      <c r="A22" s="68" t="s">
        <v>388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9">
        <v>2</v>
      </c>
      <c r="P22" s="42">
        <v>0</v>
      </c>
    </row>
    <row r="23" spans="1:27" ht="15.75">
      <c r="A23" s="68" t="s">
        <v>389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9">
        <v>3</v>
      </c>
      <c r="P23" s="42">
        <v>280.5</v>
      </c>
    </row>
    <row r="24" spans="1:27" ht="15.75">
      <c r="A24" s="68" t="s">
        <v>390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9">
        <v>4</v>
      </c>
      <c r="P24" s="42">
        <v>0</v>
      </c>
    </row>
    <row r="25" spans="1:27" ht="26.25">
      <c r="A25" s="68" t="s">
        <v>391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9">
        <v>5</v>
      </c>
      <c r="P25" s="42">
        <v>0</v>
      </c>
    </row>
    <row r="26" spans="1:27" ht="15.75">
      <c r="A26" s="68" t="s">
        <v>392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9">
        <v>6</v>
      </c>
      <c r="P26" s="42">
        <v>0</v>
      </c>
    </row>
    <row r="29" spans="1:27" ht="25.5">
      <c r="A29" s="69" t="s">
        <v>393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</row>
    <row r="30" spans="1:27" ht="15">
      <c r="A30" s="70" t="s">
        <v>394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179" t="s">
        <v>426</v>
      </c>
      <c r="P30" s="179"/>
      <c r="Q30" s="179"/>
      <c r="R30" s="71"/>
      <c r="S30" s="179" t="s">
        <v>427</v>
      </c>
      <c r="T30" s="179"/>
      <c r="U30" s="179"/>
      <c r="V30" s="71"/>
      <c r="W30" s="180"/>
      <c r="X30" s="180"/>
      <c r="Y30" s="71"/>
      <c r="Z30" s="71"/>
      <c r="AA30" s="71"/>
    </row>
    <row r="31" spans="1:27">
      <c r="O31" s="177" t="s">
        <v>207</v>
      </c>
      <c r="P31" s="177"/>
      <c r="Q31" s="177"/>
      <c r="S31" s="177" t="s">
        <v>395</v>
      </c>
      <c r="T31" s="177"/>
      <c r="U31" s="177"/>
      <c r="W31" s="178" t="s">
        <v>208</v>
      </c>
      <c r="X31" s="178"/>
      <c r="Y31" s="72"/>
    </row>
    <row r="32" spans="1:27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S32" s="72"/>
      <c r="T32" s="72"/>
      <c r="U32" s="72"/>
      <c r="W32" s="184"/>
      <c r="X32" s="184"/>
      <c r="Y32" s="72"/>
    </row>
    <row r="33" spans="1:25" ht="15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179">
        <v>83434671596</v>
      </c>
      <c r="P33" s="179"/>
      <c r="Q33" s="179"/>
      <c r="S33" s="179" t="s">
        <v>428</v>
      </c>
      <c r="T33" s="179"/>
      <c r="U33" s="179"/>
      <c r="W33" s="185">
        <v>44298</v>
      </c>
      <c r="X33" s="185"/>
      <c r="Y33" s="72"/>
    </row>
    <row r="34" spans="1:25" ht="24.95" customHeight="1">
      <c r="A34" s="71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181" t="s">
        <v>209</v>
      </c>
      <c r="P34" s="181"/>
      <c r="Q34" s="181"/>
      <c r="S34" s="182" t="s">
        <v>396</v>
      </c>
      <c r="T34" s="182"/>
      <c r="U34" s="182"/>
      <c r="W34" s="183" t="s">
        <v>210</v>
      </c>
      <c r="X34" s="183"/>
      <c r="Y34" s="72"/>
    </row>
  </sheetData>
  <sheetProtection password="DA49" sheet="1" objects="1" scenarios="1" selectLockedCells="1"/>
  <mergeCells count="15">
    <mergeCell ref="O34:Q34"/>
    <mergeCell ref="S34:U34"/>
    <mergeCell ref="W34:X34"/>
    <mergeCell ref="W32:X32"/>
    <mergeCell ref="O33:Q33"/>
    <mergeCell ref="S33:U33"/>
    <mergeCell ref="W33:X33"/>
    <mergeCell ref="O31:Q31"/>
    <mergeCell ref="S31:U31"/>
    <mergeCell ref="W31:X31"/>
    <mergeCell ref="A17:P17"/>
    <mergeCell ref="A18:P18"/>
    <mergeCell ref="O30:Q30"/>
    <mergeCell ref="S30:U30"/>
    <mergeCell ref="W30:X30"/>
  </mergeCells>
  <phoneticPr fontId="1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P26">
      <formula1>IF(AND(INT(P21*10)=P21*10,P21&gt;=0),TRUE,FALSE)</formula1>
    </dataValidation>
    <dataValidation type="date" allowBlank="1" showInputMessage="1" showErrorMessage="1" sqref="W33:X33">
      <formula1>43101</formula1>
      <formula2>46022</formula2>
    </dataValidation>
  </dataValidations>
  <pageMargins left="0.39370078740157483" right="0.39370078740157483" top="0.39370078740157483" bottom="0.39370078740157483" header="0" footer="0"/>
  <pageSetup paperSize="9" scale="91" orientation="landscape" blackAndWhite="1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 codeName="Лист22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 codeName="Лист23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 codeName="Лист24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Y50"/>
  <sheetViews>
    <sheetView showGridLines="0" topLeftCell="A24" workbookViewId="0">
      <selection activeCell="P21" sqref="P21"/>
    </sheetView>
  </sheetViews>
  <sheetFormatPr defaultRowHeight="12.75"/>
  <cols>
    <col min="1" max="1" width="22" style="5" bestFit="1" customWidth="1"/>
    <col min="2" max="14" width="3.28515625" style="5" hidden="1" customWidth="1"/>
    <col min="15" max="15" width="6.42578125" style="5" bestFit="1" customWidth="1"/>
    <col min="16" max="25" width="12.7109375" style="5" customWidth="1"/>
    <col min="26" max="16384" width="9.140625" style="5"/>
  </cols>
  <sheetData>
    <row r="1" spans="1:25" hidden="1"/>
    <row r="2" spans="1:25" hidden="1"/>
    <row r="3" spans="1:25" hidden="1"/>
    <row r="4" spans="1:25" hidden="1"/>
    <row r="5" spans="1:25" hidden="1"/>
    <row r="6" spans="1:25" hidden="1"/>
    <row r="7" spans="1:25" hidden="1"/>
    <row r="8" spans="1:25" hidden="1"/>
    <row r="9" spans="1:25" hidden="1"/>
    <row r="10" spans="1:25" hidden="1"/>
    <row r="11" spans="1:25" hidden="1"/>
    <row r="12" spans="1:25" hidden="1"/>
    <row r="13" spans="1:25" hidden="1"/>
    <row r="14" spans="1:25" hidden="1"/>
    <row r="15" spans="1:25" ht="20.100000000000001" customHeight="1">
      <c r="A15" s="158" t="s">
        <v>354</v>
      </c>
      <c r="B15" s="158"/>
      <c r="C15" s="158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</row>
    <row r="16" spans="1:25">
      <c r="A16" s="160" t="s">
        <v>403</v>
      </c>
      <c r="B16" s="160"/>
      <c r="C16" s="160"/>
      <c r="D16" s="160"/>
      <c r="E16" s="160"/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0"/>
      <c r="Y16" s="160"/>
    </row>
    <row r="17" spans="1:25">
      <c r="A17" s="159" t="s">
        <v>366</v>
      </c>
      <c r="B17" s="159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9"/>
      <c r="W17" s="159"/>
      <c r="X17" s="159"/>
      <c r="Y17" s="159"/>
    </row>
    <row r="18" spans="1:25" ht="15" customHeight="1">
      <c r="A18" s="151" t="s">
        <v>306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151" t="s">
        <v>6</v>
      </c>
      <c r="P18" s="152" t="s">
        <v>365</v>
      </c>
      <c r="Q18" s="152" t="s">
        <v>355</v>
      </c>
      <c r="R18" s="133" t="s">
        <v>364</v>
      </c>
      <c r="S18" s="133"/>
      <c r="T18" s="133"/>
      <c r="U18" s="133"/>
      <c r="V18" s="133"/>
      <c r="W18" s="133"/>
      <c r="X18" s="133"/>
      <c r="Y18" s="133"/>
    </row>
    <row r="19" spans="1:25" ht="38.25">
      <c r="A19" s="15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1"/>
      <c r="P19" s="152"/>
      <c r="Q19" s="152"/>
      <c r="R19" s="11" t="s">
        <v>356</v>
      </c>
      <c r="S19" s="11" t="s">
        <v>357</v>
      </c>
      <c r="T19" s="11" t="s">
        <v>358</v>
      </c>
      <c r="U19" s="11" t="s">
        <v>359</v>
      </c>
      <c r="V19" s="11" t="s">
        <v>360</v>
      </c>
      <c r="W19" s="11" t="s">
        <v>361</v>
      </c>
      <c r="X19" s="11" t="s">
        <v>362</v>
      </c>
      <c r="Y19" s="11" t="s">
        <v>363</v>
      </c>
    </row>
    <row r="20" spans="1:25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56">
        <v>3</v>
      </c>
      <c r="Q20" s="56">
        <v>4</v>
      </c>
      <c r="R20" s="56">
        <v>5</v>
      </c>
      <c r="S20" s="56">
        <v>6</v>
      </c>
      <c r="T20" s="56">
        <v>7</v>
      </c>
      <c r="U20" s="56">
        <v>8</v>
      </c>
      <c r="V20" s="56">
        <v>9</v>
      </c>
      <c r="W20" s="56">
        <v>10</v>
      </c>
      <c r="X20" s="56">
        <v>11</v>
      </c>
      <c r="Y20" s="56">
        <v>12</v>
      </c>
    </row>
    <row r="21" spans="1:25" ht="15.75">
      <c r="A21" s="2" t="s">
        <v>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9">
        <v>1</v>
      </c>
      <c r="P21" s="75">
        <v>1967</v>
      </c>
      <c r="Q21" s="75">
        <v>2019</v>
      </c>
      <c r="R21" s="4"/>
      <c r="S21" s="4">
        <v>1</v>
      </c>
      <c r="T21" s="4"/>
      <c r="U21" s="4"/>
      <c r="V21" s="4"/>
      <c r="W21" s="4"/>
      <c r="X21" s="4"/>
      <c r="Y21" s="4"/>
    </row>
    <row r="22" spans="1:25" ht="15.75">
      <c r="A22" s="2" t="s">
        <v>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9">
        <v>2</v>
      </c>
      <c r="P22" s="75"/>
      <c r="Q22" s="75"/>
      <c r="R22" s="4"/>
      <c r="S22" s="4"/>
      <c r="T22" s="4"/>
      <c r="U22" s="4"/>
      <c r="V22" s="4"/>
      <c r="W22" s="4"/>
      <c r="X22" s="4"/>
      <c r="Y22" s="4"/>
    </row>
    <row r="23" spans="1:25" ht="15.75">
      <c r="A23" s="2" t="s">
        <v>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9">
        <v>3</v>
      </c>
      <c r="P23" s="75"/>
      <c r="Q23" s="75"/>
      <c r="R23" s="4"/>
      <c r="S23" s="4"/>
      <c r="T23" s="4"/>
      <c r="U23" s="4"/>
      <c r="V23" s="4"/>
      <c r="W23" s="4"/>
      <c r="X23" s="4"/>
      <c r="Y23" s="4"/>
    </row>
    <row r="24" spans="1:25" ht="15.75">
      <c r="A24" s="2" t="s">
        <v>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9">
        <v>4</v>
      </c>
      <c r="P24" s="75"/>
      <c r="Q24" s="75"/>
      <c r="R24" s="4"/>
      <c r="S24" s="4"/>
      <c r="T24" s="4"/>
      <c r="U24" s="4"/>
      <c r="V24" s="4"/>
      <c r="W24" s="4"/>
      <c r="X24" s="4"/>
      <c r="Y24" s="4"/>
    </row>
    <row r="25" spans="1:25" ht="15.75">
      <c r="A25" s="2" t="s">
        <v>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9">
        <v>5</v>
      </c>
      <c r="P25" s="75"/>
      <c r="Q25" s="75"/>
      <c r="R25" s="4"/>
      <c r="S25" s="4"/>
      <c r="T25" s="4"/>
      <c r="U25" s="4"/>
      <c r="V25" s="4"/>
      <c r="W25" s="4"/>
      <c r="X25" s="4"/>
      <c r="Y25" s="4"/>
    </row>
    <row r="26" spans="1:25" ht="15.75">
      <c r="A26" s="2" t="s">
        <v>284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9">
        <v>6</v>
      </c>
      <c r="P26" s="75"/>
      <c r="Q26" s="75"/>
      <c r="R26" s="4"/>
      <c r="S26" s="4"/>
      <c r="T26" s="4"/>
      <c r="U26" s="4"/>
      <c r="V26" s="4"/>
      <c r="W26" s="4"/>
      <c r="X26" s="4"/>
      <c r="Y26" s="4"/>
    </row>
    <row r="27" spans="1:25" ht="15.75">
      <c r="A27" s="2" t="s">
        <v>285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9">
        <v>7</v>
      </c>
      <c r="P27" s="75"/>
      <c r="Q27" s="75"/>
      <c r="R27" s="4"/>
      <c r="S27" s="4"/>
      <c r="T27" s="4"/>
      <c r="U27" s="4"/>
      <c r="V27" s="4"/>
      <c r="W27" s="4"/>
      <c r="X27" s="4"/>
      <c r="Y27" s="4"/>
    </row>
    <row r="28" spans="1:25" ht="15.75">
      <c r="A28" s="2" t="s">
        <v>286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9">
        <v>8</v>
      </c>
      <c r="P28" s="75"/>
      <c r="Q28" s="75"/>
      <c r="R28" s="4"/>
      <c r="S28" s="4"/>
      <c r="T28" s="4"/>
      <c r="U28" s="4"/>
      <c r="V28" s="4"/>
      <c r="W28" s="4"/>
      <c r="X28" s="4"/>
      <c r="Y28" s="4"/>
    </row>
    <row r="29" spans="1:25" ht="15.75">
      <c r="A29" s="2" t="s">
        <v>287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9">
        <v>9</v>
      </c>
      <c r="P29" s="75"/>
      <c r="Q29" s="75"/>
      <c r="R29" s="4"/>
      <c r="S29" s="4"/>
      <c r="T29" s="4"/>
      <c r="U29" s="4"/>
      <c r="V29" s="4"/>
      <c r="W29" s="4"/>
      <c r="X29" s="4"/>
      <c r="Y29" s="4"/>
    </row>
    <row r="30" spans="1:25" ht="15.75">
      <c r="A30" s="2" t="s">
        <v>288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9">
        <v>10</v>
      </c>
      <c r="P30" s="75"/>
      <c r="Q30" s="75"/>
      <c r="R30" s="4"/>
      <c r="S30" s="4"/>
      <c r="T30" s="4"/>
      <c r="U30" s="4"/>
      <c r="V30" s="4"/>
      <c r="W30" s="4"/>
      <c r="X30" s="4"/>
      <c r="Y30" s="4"/>
    </row>
    <row r="31" spans="1:25" ht="15.75">
      <c r="A31" s="2" t="s">
        <v>289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9">
        <v>11</v>
      </c>
      <c r="P31" s="75"/>
      <c r="Q31" s="75"/>
      <c r="R31" s="4"/>
      <c r="S31" s="4"/>
      <c r="T31" s="4"/>
      <c r="U31" s="4"/>
      <c r="V31" s="4"/>
      <c r="W31" s="4"/>
      <c r="X31" s="4"/>
      <c r="Y31" s="4"/>
    </row>
    <row r="32" spans="1:25" ht="15.75">
      <c r="A32" s="2" t="s">
        <v>290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9">
        <v>12</v>
      </c>
      <c r="P32" s="75"/>
      <c r="Q32" s="75"/>
      <c r="R32" s="4"/>
      <c r="S32" s="4"/>
      <c r="T32" s="4"/>
      <c r="U32" s="4"/>
      <c r="V32" s="4"/>
      <c r="W32" s="4"/>
      <c r="X32" s="4"/>
      <c r="Y32" s="4"/>
    </row>
    <row r="33" spans="1:25" ht="15.75">
      <c r="A33" s="2" t="s">
        <v>291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9">
        <v>13</v>
      </c>
      <c r="P33" s="75"/>
      <c r="Q33" s="75"/>
      <c r="R33" s="4"/>
      <c r="S33" s="4"/>
      <c r="T33" s="4"/>
      <c r="U33" s="4"/>
      <c r="V33" s="4"/>
      <c r="W33" s="4"/>
      <c r="X33" s="4"/>
      <c r="Y33" s="4"/>
    </row>
    <row r="34" spans="1:25" ht="15.75">
      <c r="A34" s="2" t="s">
        <v>292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9">
        <v>14</v>
      </c>
      <c r="P34" s="75"/>
      <c r="Q34" s="75"/>
      <c r="R34" s="4"/>
      <c r="S34" s="4"/>
      <c r="T34" s="4"/>
      <c r="U34" s="4"/>
      <c r="V34" s="4"/>
      <c r="W34" s="4"/>
      <c r="X34" s="4"/>
      <c r="Y34" s="4"/>
    </row>
    <row r="35" spans="1:25" ht="15.75">
      <c r="A35" s="2" t="s">
        <v>293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9">
        <v>15</v>
      </c>
      <c r="P35" s="75"/>
      <c r="Q35" s="75"/>
      <c r="R35" s="4"/>
      <c r="S35" s="4"/>
      <c r="T35" s="4"/>
      <c r="U35" s="4"/>
      <c r="V35" s="4"/>
      <c r="W35" s="4"/>
      <c r="X35" s="4"/>
      <c r="Y35" s="4"/>
    </row>
    <row r="36" spans="1:25" ht="15.75">
      <c r="A36" s="2" t="s">
        <v>294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9">
        <v>16</v>
      </c>
      <c r="P36" s="75"/>
      <c r="Q36" s="75"/>
      <c r="R36" s="4"/>
      <c r="S36" s="4"/>
      <c r="T36" s="4"/>
      <c r="U36" s="4"/>
      <c r="V36" s="4"/>
      <c r="W36" s="4"/>
      <c r="X36" s="4"/>
      <c r="Y36" s="4"/>
    </row>
    <row r="37" spans="1:25" ht="15.75">
      <c r="A37" s="2" t="s">
        <v>295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9">
        <v>17</v>
      </c>
      <c r="P37" s="75"/>
      <c r="Q37" s="75"/>
      <c r="R37" s="4"/>
      <c r="S37" s="4"/>
      <c r="T37" s="4"/>
      <c r="U37" s="4"/>
      <c r="V37" s="4"/>
      <c r="W37" s="4"/>
      <c r="X37" s="4"/>
      <c r="Y37" s="4"/>
    </row>
    <row r="38" spans="1:25" ht="15.75">
      <c r="A38" s="2" t="s">
        <v>296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9">
        <v>18</v>
      </c>
      <c r="P38" s="75"/>
      <c r="Q38" s="75"/>
      <c r="R38" s="4"/>
      <c r="S38" s="4"/>
      <c r="T38" s="4"/>
      <c r="U38" s="4"/>
      <c r="V38" s="4"/>
      <c r="W38" s="4"/>
      <c r="X38" s="4"/>
      <c r="Y38" s="4"/>
    </row>
    <row r="39" spans="1:25" ht="15.75">
      <c r="A39" s="2" t="s">
        <v>297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9">
        <v>19</v>
      </c>
      <c r="P39" s="75"/>
      <c r="Q39" s="75"/>
      <c r="R39" s="4"/>
      <c r="S39" s="4"/>
      <c r="T39" s="4"/>
      <c r="U39" s="4"/>
      <c r="V39" s="4"/>
      <c r="W39" s="4"/>
      <c r="X39" s="4"/>
      <c r="Y39" s="4"/>
    </row>
    <row r="40" spans="1:25" ht="15.75">
      <c r="A40" s="2" t="s">
        <v>298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9">
        <v>20</v>
      </c>
      <c r="P40" s="75"/>
      <c r="Q40" s="75"/>
      <c r="R40" s="4"/>
      <c r="S40" s="4"/>
      <c r="T40" s="4"/>
      <c r="U40" s="4"/>
      <c r="V40" s="4"/>
      <c r="W40" s="4"/>
      <c r="X40" s="4"/>
      <c r="Y40" s="4"/>
    </row>
    <row r="41" spans="1:25" ht="15.75">
      <c r="A41" s="2" t="s">
        <v>299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9">
        <v>21</v>
      </c>
      <c r="P41" s="75"/>
      <c r="Q41" s="75"/>
      <c r="R41" s="4"/>
      <c r="S41" s="4"/>
      <c r="T41" s="4"/>
      <c r="U41" s="4"/>
      <c r="V41" s="4"/>
      <c r="W41" s="4"/>
      <c r="X41" s="4"/>
      <c r="Y41" s="4"/>
    </row>
    <row r="42" spans="1:25" ht="15.75">
      <c r="A42" s="2" t="s">
        <v>300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9">
        <v>22</v>
      </c>
      <c r="P42" s="75"/>
      <c r="Q42" s="75"/>
      <c r="R42" s="4"/>
      <c r="S42" s="4"/>
      <c r="T42" s="4"/>
      <c r="U42" s="4"/>
      <c r="V42" s="4"/>
      <c r="W42" s="4"/>
      <c r="X42" s="4"/>
      <c r="Y42" s="4"/>
    </row>
    <row r="43" spans="1:25" ht="15.75">
      <c r="A43" s="2" t="s">
        <v>301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9">
        <v>23</v>
      </c>
      <c r="P43" s="75"/>
      <c r="Q43" s="75"/>
      <c r="R43" s="4"/>
      <c r="S43" s="4"/>
      <c r="T43" s="4"/>
      <c r="U43" s="4"/>
      <c r="V43" s="4"/>
      <c r="W43" s="4"/>
      <c r="X43" s="4"/>
      <c r="Y43" s="4"/>
    </row>
    <row r="44" spans="1:25" ht="15.75">
      <c r="A44" s="2" t="s">
        <v>302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9">
        <v>24</v>
      </c>
      <c r="P44" s="75"/>
      <c r="Q44" s="75"/>
      <c r="R44" s="4"/>
      <c r="S44" s="4"/>
      <c r="T44" s="4"/>
      <c r="U44" s="4"/>
      <c r="V44" s="4"/>
      <c r="W44" s="4"/>
      <c r="X44" s="4"/>
      <c r="Y44" s="4"/>
    </row>
    <row r="45" spans="1:25" ht="15.75">
      <c r="A45" s="2" t="s">
        <v>303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9">
        <v>25</v>
      </c>
      <c r="P45" s="75"/>
      <c r="Q45" s="75"/>
      <c r="R45" s="4"/>
      <c r="S45" s="4"/>
      <c r="T45" s="4"/>
      <c r="U45" s="4"/>
      <c r="V45" s="4"/>
      <c r="W45" s="4"/>
      <c r="X45" s="4"/>
      <c r="Y45" s="4"/>
    </row>
    <row r="46" spans="1:25" ht="15.75">
      <c r="A46" s="2" t="s">
        <v>304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9">
        <v>26</v>
      </c>
      <c r="P46" s="75"/>
      <c r="Q46" s="75"/>
      <c r="R46" s="4"/>
      <c r="S46" s="4"/>
      <c r="T46" s="4"/>
      <c r="U46" s="4"/>
      <c r="V46" s="4"/>
      <c r="W46" s="4"/>
      <c r="X46" s="4"/>
      <c r="Y46" s="4"/>
    </row>
    <row r="47" spans="1:25" ht="15.75">
      <c r="A47" s="2" t="s">
        <v>367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9">
        <v>27</v>
      </c>
      <c r="P47" s="75"/>
      <c r="Q47" s="75"/>
      <c r="R47" s="4"/>
      <c r="S47" s="4"/>
      <c r="T47" s="4"/>
      <c r="U47" s="4"/>
      <c r="V47" s="4"/>
      <c r="W47" s="4"/>
      <c r="X47" s="4"/>
      <c r="Y47" s="4"/>
    </row>
    <row r="48" spans="1:25" ht="15.75">
      <c r="A48" s="2" t="s">
        <v>368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9">
        <v>28</v>
      </c>
      <c r="P48" s="75"/>
      <c r="Q48" s="75"/>
      <c r="R48" s="4"/>
      <c r="S48" s="4"/>
      <c r="T48" s="4"/>
      <c r="U48" s="4"/>
      <c r="V48" s="4"/>
      <c r="W48" s="4"/>
      <c r="X48" s="4"/>
      <c r="Y48" s="4"/>
    </row>
    <row r="49" spans="1:25" ht="15.75">
      <c r="A49" s="2" t="s">
        <v>369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9">
        <v>29</v>
      </c>
      <c r="P49" s="75"/>
      <c r="Q49" s="75"/>
      <c r="R49" s="4"/>
      <c r="S49" s="4"/>
      <c r="T49" s="4"/>
      <c r="U49" s="4"/>
      <c r="V49" s="4"/>
      <c r="W49" s="4"/>
      <c r="X49" s="4"/>
      <c r="Y49" s="4"/>
    </row>
    <row r="50" spans="1:25" ht="15.75">
      <c r="A50" s="2" t="s">
        <v>370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9">
        <v>30</v>
      </c>
      <c r="P50" s="75"/>
      <c r="Q50" s="75"/>
      <c r="R50" s="4"/>
      <c r="S50" s="4"/>
      <c r="T50" s="4"/>
      <c r="U50" s="4"/>
      <c r="V50" s="4"/>
      <c r="W50" s="4"/>
      <c r="X50" s="4"/>
      <c r="Y50" s="4"/>
    </row>
  </sheetData>
  <sheetProtection password="DA49" sheet="1" objects="1" scenarios="1" selectLockedCells="1"/>
  <mergeCells count="8">
    <mergeCell ref="A15:Y15"/>
    <mergeCell ref="A17:Y17"/>
    <mergeCell ref="A16:Y16"/>
    <mergeCell ref="A18:A19"/>
    <mergeCell ref="O18:O19"/>
    <mergeCell ref="P18:P19"/>
    <mergeCell ref="Q18:Q19"/>
    <mergeCell ref="R18:Y18"/>
  </mergeCells>
  <phoneticPr fontId="1" type="noConversion"/>
  <dataValidations count="3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R21:Y50">
      <formula1>"0,1"</formula1>
    </dataValidation>
    <dataValidation type="custom" allowBlank="1" showInputMessage="1" showErrorMessage="1" errorTitle="Ошибка ввода" error="Попытка ввести данные отличные от числовых или целочисленных, либо выход за рамки диапазона." sqref="P21:P50">
      <formula1>IF(AND(INT(P21*1)=P21*1,P21&gt;=1600, P21&lt;=year),TRUE,FALSE)</formula1>
    </dataValidation>
    <dataValidation type="custom" allowBlank="1" showInputMessage="1" showErrorMessage="1" errorTitle="Ошибка ввода" error="Попытка ввести данные отличные от числовых или целочисленных, либо выход за рамки диапазона." sqref="Q21:Q50">
      <formula1>IF(AND(INT(Q21*1)=Q21*1,Q21&gt;P21, Q21&lt;=year),TRUE,FALSE)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1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R48"/>
  <sheetViews>
    <sheetView showGridLines="0" topLeftCell="A25" workbookViewId="0">
      <selection activeCell="P21" sqref="P21"/>
    </sheetView>
  </sheetViews>
  <sheetFormatPr defaultRowHeight="12.75"/>
  <cols>
    <col min="1" max="1" width="50.7109375" style="10" customWidth="1"/>
    <col min="2" max="14" width="2.140625" style="10" hidden="1" customWidth="1"/>
    <col min="15" max="15" width="6.42578125" style="10" bestFit="1" customWidth="1"/>
    <col min="16" max="17" width="20.7109375" style="10" customWidth="1"/>
    <col min="18" max="16384" width="9.140625" style="10"/>
  </cols>
  <sheetData>
    <row r="1" spans="1:17" hidden="1"/>
    <row r="2" spans="1:17" hidden="1"/>
    <row r="3" spans="1:17" hidden="1"/>
    <row r="4" spans="1:17" hidden="1"/>
    <row r="5" spans="1:17" hidden="1"/>
    <row r="6" spans="1:17" hidden="1"/>
    <row r="7" spans="1:17" hidden="1"/>
    <row r="8" spans="1:17" hidden="1"/>
    <row r="9" spans="1:17" hidden="1"/>
    <row r="10" spans="1:17" hidden="1"/>
    <row r="11" spans="1:17" hidden="1"/>
    <row r="12" spans="1:17" hidden="1"/>
    <row r="13" spans="1:17" hidden="1"/>
    <row r="14" spans="1:17" hidden="1"/>
    <row r="15" spans="1:17" hidden="1"/>
    <row r="16" spans="1:17" ht="20.100000000000001" customHeight="1">
      <c r="A16" s="161" t="s">
        <v>215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</row>
    <row r="17" spans="1:18">
      <c r="A17" s="162" t="s">
        <v>214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</row>
    <row r="18" spans="1:18" ht="15" customHeight="1">
      <c r="A18" s="152" t="s">
        <v>0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152" t="s">
        <v>6</v>
      </c>
      <c r="P18" s="164" t="s">
        <v>405</v>
      </c>
      <c r="Q18" s="164"/>
    </row>
    <row r="19" spans="1:18" ht="80.099999999999994" customHeight="1">
      <c r="A19" s="152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2"/>
      <c r="P19" s="11" t="s">
        <v>83</v>
      </c>
      <c r="Q19" s="11" t="s">
        <v>404</v>
      </c>
      <c r="R19" s="12"/>
    </row>
    <row r="20" spans="1:18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4">
        <v>2</v>
      </c>
      <c r="P20" s="14">
        <v>3</v>
      </c>
      <c r="Q20" s="13">
        <v>4</v>
      </c>
      <c r="R20" s="12"/>
    </row>
    <row r="21" spans="1:18" ht="15.75">
      <c r="A21" s="16" t="s">
        <v>10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7">
        <v>1</v>
      </c>
      <c r="P21" s="4"/>
      <c r="Q21" s="4"/>
      <c r="R21" s="12"/>
    </row>
    <row r="22" spans="1:18" ht="15.75">
      <c r="A22" s="16" t="s">
        <v>11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7">
        <v>2</v>
      </c>
      <c r="P22" s="4">
        <v>1</v>
      </c>
      <c r="Q22" s="4"/>
      <c r="R22" s="12"/>
    </row>
    <row r="23" spans="1:18" ht="15.75">
      <c r="A23" s="16" t="s">
        <v>12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7">
        <v>3</v>
      </c>
      <c r="P23" s="4"/>
      <c r="Q23" s="4"/>
      <c r="R23" s="12"/>
    </row>
    <row r="24" spans="1:18" ht="15.75">
      <c r="A24" s="16" t="s">
        <v>13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7">
        <v>4</v>
      </c>
      <c r="P24" s="4">
        <v>1</v>
      </c>
      <c r="Q24" s="4"/>
      <c r="R24" s="12"/>
    </row>
    <row r="25" spans="1:18" ht="25.5">
      <c r="A25" s="16" t="s">
        <v>212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>
        <v>1</v>
      </c>
      <c r="Q25" s="4"/>
      <c r="R25" s="12"/>
    </row>
    <row r="26" spans="1:18" ht="15.75">
      <c r="A26" s="16" t="s">
        <v>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7">
        <v>6</v>
      </c>
      <c r="P26" s="4">
        <v>1</v>
      </c>
      <c r="Q26" s="4"/>
      <c r="R26" s="12"/>
    </row>
    <row r="27" spans="1:18" ht="15.75">
      <c r="A27" s="16" t="s">
        <v>15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4">
        <v>1</v>
      </c>
      <c r="Q27" s="4"/>
      <c r="R27" s="12"/>
    </row>
    <row r="28" spans="1:18" ht="15.75">
      <c r="A28" s="19" t="s">
        <v>16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>
        <v>1</v>
      </c>
      <c r="Q28" s="4"/>
      <c r="R28" s="20"/>
    </row>
    <row r="29" spans="1:18" ht="15.75">
      <c r="A29" s="19" t="s">
        <v>17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>
        <v>1</v>
      </c>
      <c r="Q29" s="4"/>
      <c r="R29" s="20"/>
    </row>
    <row r="30" spans="1:18" ht="15.75">
      <c r="A30" s="19" t="s">
        <v>18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1">
        <v>10</v>
      </c>
      <c r="P30" s="4"/>
      <c r="Q30" s="4"/>
      <c r="R30" s="20"/>
    </row>
    <row r="31" spans="1:18" ht="15.75">
      <c r="A31" s="19" t="s">
        <v>19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21">
        <v>11</v>
      </c>
      <c r="P31" s="4"/>
      <c r="Q31" s="4"/>
      <c r="R31" s="20"/>
    </row>
    <row r="32" spans="1:18" ht="15.75">
      <c r="A32" s="19" t="s">
        <v>20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1">
        <v>12</v>
      </c>
      <c r="P32" s="4"/>
      <c r="Q32" s="4"/>
      <c r="R32" s="20"/>
    </row>
    <row r="33" spans="1:18" ht="15.75">
      <c r="A33" s="19" t="s">
        <v>21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21">
        <v>13</v>
      </c>
      <c r="P33" s="4">
        <v>1</v>
      </c>
      <c r="Q33" s="4"/>
      <c r="R33" s="20"/>
    </row>
    <row r="34" spans="1:18" ht="15.75">
      <c r="A34" s="19" t="s">
        <v>213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21">
        <v>14</v>
      </c>
      <c r="P34" s="4">
        <v>1</v>
      </c>
      <c r="Q34" s="4"/>
      <c r="R34" s="20"/>
    </row>
    <row r="35" spans="1:18" ht="15.75">
      <c r="A35" s="16" t="s">
        <v>22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21">
        <v>15</v>
      </c>
      <c r="P35" s="4"/>
      <c r="Q35" s="4"/>
      <c r="R35" s="20"/>
    </row>
    <row r="36" spans="1:18" ht="15.75">
      <c r="A36" s="22" t="s">
        <v>23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1">
        <v>16</v>
      </c>
      <c r="P36" s="4">
        <v>1</v>
      </c>
      <c r="Q36" s="4"/>
      <c r="R36" s="20"/>
    </row>
    <row r="37" spans="1:18" ht="15.75">
      <c r="A37" s="22" t="s">
        <v>24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1">
        <v>17</v>
      </c>
      <c r="P37" s="4"/>
      <c r="Q37" s="4"/>
      <c r="R37" s="20"/>
    </row>
    <row r="38" spans="1:18" ht="15.75">
      <c r="A38" s="22" t="s">
        <v>25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1">
        <v>18</v>
      </c>
      <c r="P38" s="4"/>
      <c r="Q38" s="4"/>
      <c r="R38" s="20"/>
    </row>
    <row r="39" spans="1:18" ht="15.75">
      <c r="A39" s="22" t="s">
        <v>26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1">
        <v>19</v>
      </c>
      <c r="P39" s="4"/>
      <c r="Q39" s="4"/>
      <c r="R39" s="20"/>
    </row>
    <row r="40" spans="1:18" ht="15.75">
      <c r="A40" s="22" t="s">
        <v>88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1">
        <v>20</v>
      </c>
      <c r="P40" s="4"/>
      <c r="Q40" s="4"/>
      <c r="R40" s="20"/>
    </row>
    <row r="41" spans="1:18" ht="15.75">
      <c r="A41" s="22" t="s">
        <v>89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1">
        <v>21</v>
      </c>
      <c r="P41" s="4"/>
      <c r="Q41" s="4"/>
      <c r="R41" s="20"/>
    </row>
    <row r="42" spans="1:18" ht="25.5">
      <c r="A42" s="22" t="s">
        <v>27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1">
        <v>22</v>
      </c>
      <c r="P42" s="4"/>
      <c r="Q42" s="4"/>
      <c r="R42" s="20"/>
    </row>
    <row r="43" spans="1:18" ht="35.1" customHeight="1">
      <c r="A43" s="23" t="s">
        <v>28</v>
      </c>
      <c r="O43" s="24">
        <v>23</v>
      </c>
      <c r="P43" s="6">
        <v>13</v>
      </c>
    </row>
    <row r="44" spans="1:18" ht="25.5">
      <c r="A44" s="30" t="s">
        <v>29</v>
      </c>
      <c r="O44" s="24">
        <v>24</v>
      </c>
      <c r="P44" s="6">
        <v>6</v>
      </c>
    </row>
    <row r="45" spans="1:18" ht="15.75">
      <c r="A45" s="30" t="s">
        <v>30</v>
      </c>
      <c r="O45" s="24">
        <v>25</v>
      </c>
      <c r="P45" s="25">
        <v>6</v>
      </c>
    </row>
    <row r="46" spans="1:18" ht="25.5">
      <c r="A46" s="30" t="s">
        <v>342</v>
      </c>
      <c r="O46" s="24">
        <v>26</v>
      </c>
      <c r="P46" s="6">
        <v>8</v>
      </c>
    </row>
    <row r="47" spans="1:18">
      <c r="A47" s="31"/>
    </row>
    <row r="48" spans="1:18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  <c r="L48" s="163"/>
      <c r="M48" s="163"/>
      <c r="N48" s="163"/>
      <c r="O48" s="163"/>
      <c r="P48" s="163"/>
      <c r="Q48" s="163"/>
    </row>
  </sheetData>
  <sheetProtection password="DA49" sheet="1" objects="1" scenarios="1" selectLockedCells="1"/>
  <mergeCells count="6">
    <mergeCell ref="A16:Q16"/>
    <mergeCell ref="A17:Q17"/>
    <mergeCell ref="A48:Q48"/>
    <mergeCell ref="P18:Q18"/>
    <mergeCell ref="O18:O19"/>
    <mergeCell ref="A18:A19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43:P46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Q4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Q27"/>
  <sheetViews>
    <sheetView showGridLines="0" topLeftCell="A17" workbookViewId="0">
      <selection activeCell="P21" sqref="P21"/>
    </sheetView>
  </sheetViews>
  <sheetFormatPr defaultRowHeight="12.75"/>
  <cols>
    <col min="1" max="1" width="60.7109375" style="10" customWidth="1"/>
    <col min="2" max="14" width="4" style="10" hidden="1" customWidth="1"/>
    <col min="15" max="15" width="6.42578125" style="10" bestFit="1" customWidth="1"/>
    <col min="16" max="17" width="20.7109375" style="10" customWidth="1"/>
    <col min="18" max="16384" width="9.140625" style="10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161" t="s">
        <v>310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</row>
    <row r="18" spans="1:17">
      <c r="A18" s="162" t="s">
        <v>31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</row>
    <row r="19" spans="1:17" ht="54.95" customHeight="1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311</v>
      </c>
      <c r="Q19" s="11" t="s">
        <v>32</v>
      </c>
    </row>
    <row r="20" spans="1:17" ht="15" customHeight="1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>
      <c r="A21" s="26" t="s">
        <v>33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18">
        <v>1</v>
      </c>
      <c r="P21" s="4">
        <v>9</v>
      </c>
      <c r="Q21" s="4">
        <v>9</v>
      </c>
    </row>
    <row r="22" spans="1:17" ht="15" customHeight="1">
      <c r="A22" s="26" t="s">
        <v>34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18">
        <v>2</v>
      </c>
      <c r="P22" s="4">
        <v>12</v>
      </c>
      <c r="Q22" s="4">
        <v>12</v>
      </c>
    </row>
    <row r="23" spans="1:17" ht="15.75">
      <c r="A23" s="16" t="s">
        <v>35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18">
        <v>3</v>
      </c>
      <c r="P23" s="4"/>
      <c r="Q23" s="4"/>
    </row>
    <row r="24" spans="1:17" ht="15.75">
      <c r="A24" s="16" t="s">
        <v>36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18">
        <v>4</v>
      </c>
      <c r="P24" s="29">
        <v>21</v>
      </c>
      <c r="Q24" s="4">
        <v>21</v>
      </c>
    </row>
    <row r="25" spans="1:17" ht="50.1" customHeight="1">
      <c r="A25" s="23" t="s">
        <v>216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24">
        <v>5</v>
      </c>
      <c r="P25" s="6">
        <v>1</v>
      </c>
    </row>
    <row r="26" spans="1:17" ht="15.75">
      <c r="A26" s="30" t="s">
        <v>37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24">
        <v>6</v>
      </c>
      <c r="P26" s="25">
        <v>22</v>
      </c>
    </row>
    <row r="27" spans="1:17" ht="25.5">
      <c r="A27" s="30" t="s">
        <v>217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24">
        <v>7</v>
      </c>
      <c r="P27" s="6">
        <v>1</v>
      </c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: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T28"/>
  <sheetViews>
    <sheetView showGridLines="0" topLeftCell="A16" workbookViewId="0">
      <selection activeCell="P21" sqref="P21"/>
    </sheetView>
  </sheetViews>
  <sheetFormatPr defaultRowHeight="12.75"/>
  <cols>
    <col min="1" max="1" width="45" style="10" bestFit="1" customWidth="1"/>
    <col min="2" max="14" width="3.28515625" style="10" hidden="1" customWidth="1"/>
    <col min="15" max="15" width="6.42578125" style="10" bestFit="1" customWidth="1"/>
    <col min="16" max="20" width="16.7109375" style="10" customWidth="1"/>
    <col min="21" max="16384" width="9.140625" style="10"/>
  </cols>
  <sheetData>
    <row r="1" spans="1:20" hidden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165" t="s">
        <v>312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</row>
    <row r="17" spans="1:20">
      <c r="A17" s="162" t="s">
        <v>38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</row>
    <row r="18" spans="1:20" ht="30" customHeight="1">
      <c r="A18" s="152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2" t="s">
        <v>6</v>
      </c>
      <c r="P18" s="152" t="s">
        <v>313</v>
      </c>
      <c r="Q18" s="152" t="s">
        <v>314</v>
      </c>
      <c r="R18" s="152" t="s">
        <v>315</v>
      </c>
      <c r="S18" s="152"/>
      <c r="T18" s="152"/>
    </row>
    <row r="19" spans="1:20" ht="35.1" customHeight="1">
      <c r="A19" s="152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2"/>
      <c r="P19" s="152"/>
      <c r="Q19" s="152"/>
      <c r="R19" s="11" t="s">
        <v>39</v>
      </c>
      <c r="S19" s="11" t="s">
        <v>40</v>
      </c>
      <c r="T19" s="11" t="s">
        <v>42</v>
      </c>
    </row>
    <row r="20" spans="1:20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3">
        <v>6</v>
      </c>
      <c r="T20" s="13">
        <v>7</v>
      </c>
    </row>
    <row r="21" spans="1:20" ht="15.75">
      <c r="A21" s="26" t="s">
        <v>33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18">
        <v>1</v>
      </c>
      <c r="P21" s="4">
        <v>41</v>
      </c>
      <c r="Q21" s="4">
        <v>41</v>
      </c>
      <c r="R21" s="4"/>
      <c r="S21" s="4"/>
      <c r="T21" s="4">
        <v>41</v>
      </c>
    </row>
    <row r="22" spans="1:20" ht="15.75">
      <c r="A22" s="26" t="s">
        <v>34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18">
        <v>2</v>
      </c>
      <c r="P22" s="4">
        <v>45</v>
      </c>
      <c r="Q22" s="4">
        <v>27</v>
      </c>
      <c r="R22" s="4"/>
      <c r="S22" s="4"/>
      <c r="T22" s="4">
        <v>45</v>
      </c>
    </row>
    <row r="23" spans="1:20" ht="15.75">
      <c r="A23" s="16" t="s">
        <v>35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18">
        <v>3</v>
      </c>
      <c r="P23" s="4">
        <v>4</v>
      </c>
      <c r="Q23" s="4">
        <v>2</v>
      </c>
      <c r="R23" s="4"/>
      <c r="S23" s="4"/>
      <c r="T23" s="4">
        <v>4</v>
      </c>
    </row>
    <row r="24" spans="1:20" ht="15.75">
      <c r="A24" s="16" t="s">
        <v>36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18">
        <v>4</v>
      </c>
      <c r="P24" s="4">
        <v>90</v>
      </c>
      <c r="Q24" s="4">
        <v>70</v>
      </c>
      <c r="R24" s="4"/>
      <c r="S24" s="4"/>
      <c r="T24" s="4">
        <v>90</v>
      </c>
    </row>
    <row r="25" spans="1:20" ht="45" customHeight="1">
      <c r="A25" s="23" t="s">
        <v>334</v>
      </c>
      <c r="O25" s="24">
        <v>5</v>
      </c>
      <c r="P25" s="6">
        <v>60</v>
      </c>
    </row>
    <row r="26" spans="1:20" ht="15.75">
      <c r="A26" s="31" t="s">
        <v>41</v>
      </c>
      <c r="O26" s="24">
        <v>6</v>
      </c>
      <c r="P26" s="6"/>
    </row>
    <row r="28" spans="1:20">
      <c r="A28" s="163" t="s">
        <v>406</v>
      </c>
      <c r="B28" s="163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</row>
  </sheetData>
  <sheetProtection password="DA49" sheet="1" objects="1" scenarios="1" selectLockedCells="1"/>
  <mergeCells count="8">
    <mergeCell ref="A28:T28"/>
    <mergeCell ref="A16:T16"/>
    <mergeCell ref="A17:T17"/>
    <mergeCell ref="A18:A19"/>
    <mergeCell ref="O18:O19"/>
    <mergeCell ref="P18:P19"/>
    <mergeCell ref="Q18:Q19"/>
    <mergeCell ref="R18:T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4 P25:P26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>
    <pageSetUpPr fitToPage="1"/>
  </sheetPr>
  <dimension ref="A1:U31"/>
  <sheetViews>
    <sheetView showGridLines="0" topLeftCell="A16" workbookViewId="0">
      <selection activeCell="P21" sqref="P21"/>
    </sheetView>
  </sheetViews>
  <sheetFormatPr defaultRowHeight="12.75"/>
  <cols>
    <col min="1" max="1" width="40.7109375" style="10" customWidth="1"/>
    <col min="2" max="14" width="2.7109375" style="10" hidden="1" customWidth="1"/>
    <col min="15" max="15" width="6.42578125" style="10" bestFit="1" customWidth="1"/>
    <col min="16" max="21" width="15.7109375" style="10" customWidth="1"/>
    <col min="22" max="16384" width="9.140625" style="10"/>
  </cols>
  <sheetData>
    <row r="1" spans="1:21" hidden="1"/>
    <row r="2" spans="1:21" hidden="1"/>
    <row r="3" spans="1:21" hidden="1"/>
    <row r="4" spans="1:21" hidden="1"/>
    <row r="5" spans="1:21" hidden="1"/>
    <row r="6" spans="1:21" hidden="1"/>
    <row r="7" spans="1:21" hidden="1"/>
    <row r="8" spans="1:21" hidden="1"/>
    <row r="9" spans="1:21" hidden="1"/>
    <row r="10" spans="1:21" hidden="1"/>
    <row r="11" spans="1:21" hidden="1"/>
    <row r="12" spans="1:21" hidden="1"/>
    <row r="13" spans="1:21" hidden="1"/>
    <row r="14" spans="1:21" hidden="1"/>
    <row r="15" spans="1:21" hidden="1"/>
    <row r="16" spans="1:21" ht="20.100000000000001" customHeight="1">
      <c r="A16" s="161" t="s">
        <v>55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</row>
    <row r="17" spans="1:21">
      <c r="A17" s="162" t="s">
        <v>43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</row>
    <row r="18" spans="1:21" ht="22.5" customHeight="1">
      <c r="A18" s="152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2" t="s">
        <v>6</v>
      </c>
      <c r="P18" s="152" t="s">
        <v>44</v>
      </c>
      <c r="Q18" s="152" t="s">
        <v>45</v>
      </c>
      <c r="R18" s="152" t="s">
        <v>46</v>
      </c>
      <c r="S18" s="152"/>
      <c r="T18" s="152"/>
      <c r="U18" s="152"/>
    </row>
    <row r="19" spans="1:21" ht="30" customHeight="1">
      <c r="A19" s="152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2"/>
      <c r="P19" s="152"/>
      <c r="Q19" s="152"/>
      <c r="R19" s="11" t="s">
        <v>47</v>
      </c>
      <c r="S19" s="11" t="s">
        <v>48</v>
      </c>
      <c r="T19" s="11" t="s">
        <v>49</v>
      </c>
      <c r="U19" s="11" t="s">
        <v>50</v>
      </c>
    </row>
    <row r="20" spans="1:21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3">
        <v>6</v>
      </c>
      <c r="T20" s="13">
        <v>7</v>
      </c>
      <c r="U20" s="13">
        <v>8</v>
      </c>
    </row>
    <row r="21" spans="1:21" ht="25.5">
      <c r="A21" s="16" t="s">
        <v>335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1825</v>
      </c>
      <c r="Q21" s="4"/>
      <c r="R21" s="4"/>
      <c r="S21" s="4">
        <v>1825</v>
      </c>
      <c r="T21" s="4"/>
      <c r="U21" s="4"/>
    </row>
    <row r="22" spans="1:21" ht="25.5">
      <c r="A22" s="19" t="s">
        <v>316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794</v>
      </c>
      <c r="Q22" s="4"/>
      <c r="R22" s="4"/>
      <c r="S22" s="4">
        <v>794</v>
      </c>
      <c r="T22" s="4"/>
      <c r="U22" s="4"/>
    </row>
    <row r="23" spans="1:21" ht="15.75">
      <c r="A23" s="19" t="s">
        <v>51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>
        <v>147</v>
      </c>
      <c r="Q23" s="4"/>
      <c r="R23" s="4"/>
      <c r="S23" s="4">
        <v>147</v>
      </c>
      <c r="T23" s="4"/>
      <c r="U23" s="4"/>
    </row>
    <row r="24" spans="1:21" ht="15.75">
      <c r="A24" s="19" t="s">
        <v>52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80</v>
      </c>
      <c r="Q24" s="4"/>
      <c r="R24" s="4"/>
      <c r="S24" s="4">
        <v>80</v>
      </c>
      <c r="T24" s="4"/>
      <c r="U24" s="4"/>
    </row>
    <row r="25" spans="1:21" ht="15.75">
      <c r="A25" s="19" t="s">
        <v>53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>
        <v>32</v>
      </c>
      <c r="Q25" s="4"/>
      <c r="R25" s="4"/>
      <c r="S25" s="4">
        <v>32</v>
      </c>
      <c r="T25" s="4"/>
      <c r="U25" s="4"/>
    </row>
    <row r="26" spans="1:21" ht="15.75">
      <c r="A26" s="19" t="s">
        <v>54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>
        <v>102</v>
      </c>
      <c r="Q26" s="4"/>
      <c r="R26" s="4"/>
      <c r="S26" s="4">
        <v>102</v>
      </c>
      <c r="T26" s="4"/>
      <c r="U26" s="4"/>
    </row>
    <row r="27" spans="1:21" ht="15.75">
      <c r="A27" s="19" t="s">
        <v>218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>
        <v>849</v>
      </c>
      <c r="Q27" s="4"/>
      <c r="R27" s="4"/>
      <c r="S27" s="4">
        <v>849</v>
      </c>
      <c r="T27" s="4"/>
      <c r="U27" s="4"/>
    </row>
    <row r="28" spans="1:21" ht="15.75">
      <c r="A28" s="15" t="s">
        <v>56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8">
        <v>8</v>
      </c>
      <c r="P28" s="4">
        <v>8877</v>
      </c>
      <c r="Q28" s="4"/>
      <c r="R28" s="4"/>
      <c r="S28" s="4"/>
      <c r="T28" s="4"/>
      <c r="U28" s="4">
        <v>8877</v>
      </c>
    </row>
    <row r="29" spans="1:21" ht="26.25">
      <c r="A29" s="15" t="s">
        <v>57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8">
        <v>9</v>
      </c>
      <c r="P29" s="4">
        <v>1700</v>
      </c>
      <c r="Q29" s="4"/>
      <c r="R29" s="4"/>
      <c r="S29" s="4"/>
      <c r="T29" s="4"/>
      <c r="U29" s="4">
        <v>1700</v>
      </c>
    </row>
    <row r="30" spans="1:21" ht="15.75">
      <c r="A30" s="32" t="s">
        <v>58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18">
        <v>10</v>
      </c>
      <c r="P30" s="4">
        <v>1400</v>
      </c>
      <c r="Q30" s="4"/>
      <c r="R30" s="4"/>
      <c r="S30" s="4"/>
      <c r="T30" s="4"/>
      <c r="U30" s="4">
        <v>1400</v>
      </c>
    </row>
    <row r="31" spans="1:21" ht="15.75">
      <c r="A31" s="32" t="s">
        <v>59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18">
        <v>11</v>
      </c>
      <c r="P31" s="4"/>
      <c r="Q31" s="4"/>
      <c r="R31" s="4"/>
      <c r="S31" s="4"/>
      <c r="T31" s="4"/>
      <c r="U31" s="4"/>
    </row>
  </sheetData>
  <sheetProtection password="DA49" sheet="1" objects="1" scenarios="1" selectLockedCells="1"/>
  <mergeCells count="7">
    <mergeCell ref="A16:U16"/>
    <mergeCell ref="A17:U17"/>
    <mergeCell ref="A18:A19"/>
    <mergeCell ref="O18:O19"/>
    <mergeCell ref="P18:P19"/>
    <mergeCell ref="Q18:Q19"/>
    <mergeCell ref="R18:U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3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>
    <pageSetUpPr fitToPage="1"/>
  </sheetPr>
  <dimension ref="A1:P60"/>
  <sheetViews>
    <sheetView showGridLines="0" topLeftCell="A43" workbookViewId="0">
      <selection activeCell="P60" sqref="P60"/>
    </sheetView>
  </sheetViews>
  <sheetFormatPr defaultRowHeight="12.75"/>
  <cols>
    <col min="1" max="1" width="74.28515625" style="10" bestFit="1" customWidth="1"/>
    <col min="2" max="14" width="3.28515625" style="10" hidden="1" customWidth="1"/>
    <col min="15" max="15" width="6.42578125" style="10" bestFit="1" customWidth="1"/>
    <col min="16" max="16" width="17.7109375" style="10" customWidth="1"/>
    <col min="17" max="16384" width="9.140625" style="10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165" t="s">
        <v>317</v>
      </c>
      <c r="B17" s="165"/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</row>
    <row r="18" spans="1:16" hidden="1">
      <c r="A18" s="166"/>
      <c r="B18" s="166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</row>
    <row r="19" spans="1:16" ht="30" customHeight="1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60</v>
      </c>
    </row>
    <row r="20" spans="1:16">
      <c r="A20" s="11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v>2</v>
      </c>
      <c r="P20" s="11">
        <v>3</v>
      </c>
    </row>
    <row r="21" spans="1:16" ht="15.75">
      <c r="A21" s="16" t="s">
        <v>219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8">
        <v>1</v>
      </c>
      <c r="P21" s="4">
        <v>0</v>
      </c>
    </row>
    <row r="22" spans="1:16" ht="15.75">
      <c r="A22" s="19" t="s">
        <v>220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0</v>
      </c>
    </row>
    <row r="23" spans="1:16" ht="15.75">
      <c r="A23" s="19" t="s">
        <v>221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>
        <v>0</v>
      </c>
    </row>
    <row r="24" spans="1:16" ht="15.75">
      <c r="A24" s="19" t="s">
        <v>222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0</v>
      </c>
    </row>
    <row r="25" spans="1:16" ht="25.5">
      <c r="A25" s="19" t="s">
        <v>223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>
        <v>0</v>
      </c>
    </row>
    <row r="26" spans="1:16" ht="25.5">
      <c r="A26" s="16" t="s">
        <v>224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4">
        <v>0</v>
      </c>
    </row>
    <row r="27" spans="1:16" ht="25.5">
      <c r="A27" s="19" t="s">
        <v>225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>
        <v>0</v>
      </c>
    </row>
    <row r="28" spans="1:16" ht="15.75">
      <c r="A28" s="16" t="s">
        <v>226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4">
        <v>0</v>
      </c>
    </row>
    <row r="29" spans="1:16" ht="15.75">
      <c r="A29" s="19" t="s">
        <v>227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>
        <v>0</v>
      </c>
    </row>
    <row r="30" spans="1:16" ht="15.75">
      <c r="A30" s="19" t="s">
        <v>228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1">
        <v>10</v>
      </c>
      <c r="P30" s="4">
        <v>0</v>
      </c>
    </row>
    <row r="31" spans="1:16" ht="15.75">
      <c r="A31" s="19" t="s">
        <v>229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21">
        <v>11</v>
      </c>
      <c r="P31" s="4">
        <v>0</v>
      </c>
    </row>
    <row r="32" spans="1:16" ht="15.75">
      <c r="A32" s="19" t="s">
        <v>230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1">
        <v>12</v>
      </c>
      <c r="P32" s="4">
        <v>0</v>
      </c>
    </row>
    <row r="33" spans="1:16" ht="15.75">
      <c r="A33" s="16" t="s">
        <v>231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21">
        <v>13</v>
      </c>
      <c r="P33" s="4">
        <v>0</v>
      </c>
    </row>
    <row r="34" spans="1:16" ht="15.75">
      <c r="A34" s="16" t="s">
        <v>232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21">
        <v>14</v>
      </c>
      <c r="P34" s="4">
        <v>0</v>
      </c>
    </row>
    <row r="35" spans="1:16" ht="15.75">
      <c r="A35" s="16" t="s">
        <v>233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21">
        <v>15</v>
      </c>
      <c r="P35" s="4">
        <v>0</v>
      </c>
    </row>
    <row r="36" spans="1:16" ht="15.75">
      <c r="A36" s="16" t="s">
        <v>234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21">
        <v>16</v>
      </c>
      <c r="P36" s="4">
        <v>0</v>
      </c>
    </row>
    <row r="37" spans="1:16" ht="25.5">
      <c r="A37" s="16" t="s">
        <v>235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21">
        <v>17</v>
      </c>
      <c r="P37" s="4">
        <v>0</v>
      </c>
    </row>
    <row r="38" spans="1:16" ht="38.25">
      <c r="A38" s="16" t="s">
        <v>236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21">
        <v>18</v>
      </c>
      <c r="P38" s="4">
        <v>0</v>
      </c>
    </row>
    <row r="39" spans="1:16" ht="15.75">
      <c r="A39" s="16" t="s">
        <v>237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21">
        <v>19</v>
      </c>
      <c r="P39" s="4">
        <v>0</v>
      </c>
    </row>
    <row r="40" spans="1:16" ht="15.75">
      <c r="A40" s="16" t="s">
        <v>238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21">
        <v>20</v>
      </c>
      <c r="P40" s="4">
        <v>0</v>
      </c>
    </row>
    <row r="41" spans="1:16" ht="25.5">
      <c r="A41" s="16" t="s">
        <v>239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21">
        <v>21</v>
      </c>
      <c r="P41" s="4">
        <v>0</v>
      </c>
    </row>
    <row r="42" spans="1:16" ht="15.75">
      <c r="A42" s="16" t="s">
        <v>240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21">
        <v>22</v>
      </c>
      <c r="P42" s="4">
        <v>0</v>
      </c>
    </row>
    <row r="43" spans="1:16" ht="15.75">
      <c r="A43" s="16" t="s">
        <v>241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21">
        <v>23</v>
      </c>
      <c r="P43" s="4">
        <v>0</v>
      </c>
    </row>
    <row r="44" spans="1:16" ht="15.75">
      <c r="A44" s="16" t="s">
        <v>242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21">
        <v>24</v>
      </c>
      <c r="P44" s="4">
        <v>0</v>
      </c>
    </row>
    <row r="45" spans="1:16" ht="25.5">
      <c r="A45" s="16" t="s">
        <v>243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21">
        <v>25</v>
      </c>
      <c r="P45" s="4">
        <v>0</v>
      </c>
    </row>
    <row r="46" spans="1:16" ht="25.5">
      <c r="A46" s="16" t="s">
        <v>244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21">
        <v>26</v>
      </c>
      <c r="P46" s="4">
        <v>0</v>
      </c>
    </row>
    <row r="47" spans="1:16" ht="15.75">
      <c r="A47" s="16" t="s">
        <v>245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21">
        <v>27</v>
      </c>
      <c r="P47" s="4">
        <v>0</v>
      </c>
    </row>
    <row r="48" spans="1:16" ht="15.75">
      <c r="A48" s="16" t="s">
        <v>246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21">
        <v>28</v>
      </c>
      <c r="P48" s="4">
        <v>0</v>
      </c>
    </row>
    <row r="49" spans="1:16" ht="15.75">
      <c r="A49" s="16" t="s">
        <v>248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21">
        <v>29</v>
      </c>
      <c r="P49" s="4">
        <v>0</v>
      </c>
    </row>
    <row r="50" spans="1:16" ht="15.75">
      <c r="A50" s="16" t="s">
        <v>249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21">
        <v>30</v>
      </c>
      <c r="P50" s="4">
        <v>0</v>
      </c>
    </row>
    <row r="51" spans="1:16" ht="25.5">
      <c r="A51" s="16" t="s">
        <v>247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21">
        <v>31</v>
      </c>
      <c r="P51" s="4">
        <v>0</v>
      </c>
    </row>
    <row r="52" spans="1:16" ht="15.75">
      <c r="A52" s="16" t="s">
        <v>250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21">
        <v>32</v>
      </c>
      <c r="P52" s="4">
        <v>0</v>
      </c>
    </row>
    <row r="53" spans="1:16" ht="15.75">
      <c r="A53" s="16" t="s">
        <v>251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21">
        <v>33</v>
      </c>
      <c r="P53" s="4">
        <v>0</v>
      </c>
    </row>
    <row r="54" spans="1:16" ht="15.75">
      <c r="A54" s="16" t="s">
        <v>252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21">
        <v>34</v>
      </c>
      <c r="P54" s="4">
        <v>0</v>
      </c>
    </row>
    <row r="55" spans="1:16" ht="15.75">
      <c r="A55" s="16" t="s">
        <v>253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21">
        <v>35</v>
      </c>
      <c r="P55" s="4">
        <v>0</v>
      </c>
    </row>
    <row r="56" spans="1:16" ht="15.75">
      <c r="A56" s="16" t="s">
        <v>254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21">
        <v>36</v>
      </c>
      <c r="P56" s="4">
        <v>0</v>
      </c>
    </row>
    <row r="57" spans="1:16" ht="15.75">
      <c r="A57" s="16" t="s">
        <v>255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21">
        <v>37</v>
      </c>
      <c r="P57" s="4">
        <v>0</v>
      </c>
    </row>
    <row r="58" spans="1:16" ht="15.75">
      <c r="A58" s="16" t="s">
        <v>256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21">
        <v>38</v>
      </c>
      <c r="P58" s="4">
        <v>0</v>
      </c>
    </row>
    <row r="59" spans="1:16" ht="15.75">
      <c r="A59" s="16" t="s">
        <v>257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21">
        <v>39</v>
      </c>
      <c r="P59" s="4">
        <v>0</v>
      </c>
    </row>
    <row r="60" spans="1:16" ht="15.75">
      <c r="A60" s="22" t="s">
        <v>258</v>
      </c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13">
        <v>40</v>
      </c>
      <c r="P60" s="4">
        <v>1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>
    <pageSetUpPr fitToPage="1"/>
  </sheetPr>
  <dimension ref="A1:S35"/>
  <sheetViews>
    <sheetView showGridLines="0" topLeftCell="A15" workbookViewId="0">
      <selection activeCell="P21" sqref="P21"/>
    </sheetView>
  </sheetViews>
  <sheetFormatPr defaultRowHeight="12.75"/>
  <cols>
    <col min="1" max="1" width="70.42578125" style="10" bestFit="1" customWidth="1"/>
    <col min="2" max="14" width="4.28515625" style="10" hidden="1" customWidth="1"/>
    <col min="15" max="15" width="6.42578125" style="10" bestFit="1" customWidth="1"/>
    <col min="16" max="18" width="15.7109375" style="10" customWidth="1"/>
    <col min="19" max="16384" width="9.140625" style="10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t="20.100000000000001" customHeight="1">
      <c r="A15" s="161" t="s">
        <v>61</v>
      </c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</row>
    <row r="16" spans="1:18" ht="39.950000000000003" customHeight="1">
      <c r="A16" s="165" t="s">
        <v>73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</row>
    <row r="17" spans="1:19">
      <c r="A17" s="162" t="s">
        <v>9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</row>
    <row r="18" spans="1:19" ht="30" customHeight="1">
      <c r="A18" s="152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2" t="s">
        <v>6</v>
      </c>
      <c r="P18" s="152" t="s">
        <v>62</v>
      </c>
      <c r="Q18" s="152" t="s">
        <v>183</v>
      </c>
      <c r="R18" s="152"/>
      <c r="S18" s="12"/>
    </row>
    <row r="19" spans="1:19" ht="80.099999999999994" customHeight="1">
      <c r="A19" s="152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2"/>
      <c r="P19" s="152"/>
      <c r="Q19" s="11" t="s">
        <v>63</v>
      </c>
      <c r="R19" s="11" t="s">
        <v>259</v>
      </c>
      <c r="S19" s="12"/>
    </row>
    <row r="20" spans="1:19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2"/>
    </row>
    <row r="21" spans="1:19" ht="15.75">
      <c r="A21" s="16" t="s">
        <v>64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8">
        <v>1</v>
      </c>
      <c r="P21" s="4">
        <v>27</v>
      </c>
      <c r="Q21" s="4">
        <v>27</v>
      </c>
      <c r="R21" s="4">
        <v>9</v>
      </c>
      <c r="S21" s="12"/>
    </row>
    <row r="22" spans="1:19" ht="25.5">
      <c r="A22" s="19" t="s">
        <v>74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18">
        <v>2</v>
      </c>
      <c r="P22" s="4">
        <v>4</v>
      </c>
      <c r="Q22" s="4">
        <v>4</v>
      </c>
      <c r="R22" s="4"/>
      <c r="S22" s="12"/>
    </row>
    <row r="23" spans="1:19" ht="15.75">
      <c r="A23" s="19" t="s">
        <v>75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18">
        <v>3</v>
      </c>
      <c r="P23" s="4">
        <v>5</v>
      </c>
      <c r="Q23" s="4">
        <v>5</v>
      </c>
      <c r="R23" s="4"/>
      <c r="S23" s="12"/>
    </row>
    <row r="24" spans="1:19" ht="15.75">
      <c r="A24" s="19" t="s">
        <v>65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18">
        <v>4</v>
      </c>
      <c r="P24" s="4">
        <v>18</v>
      </c>
      <c r="Q24" s="4">
        <v>18</v>
      </c>
      <c r="R24" s="4">
        <v>9</v>
      </c>
      <c r="S24" s="12"/>
    </row>
    <row r="25" spans="1:19" ht="15.75">
      <c r="A25" s="19" t="s">
        <v>66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18">
        <v>5</v>
      </c>
      <c r="P25" s="4">
        <v>11</v>
      </c>
      <c r="Q25" s="4">
        <v>11</v>
      </c>
      <c r="R25" s="4">
        <v>9</v>
      </c>
      <c r="S25" s="12"/>
    </row>
    <row r="26" spans="1:19" ht="15.75">
      <c r="A26" s="19" t="s">
        <v>76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18">
        <v>6</v>
      </c>
      <c r="P26" s="4"/>
      <c r="Q26" s="4"/>
      <c r="R26" s="4"/>
      <c r="S26" s="12"/>
    </row>
    <row r="27" spans="1:19" ht="15.75">
      <c r="A27" s="19" t="s">
        <v>67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18">
        <v>7</v>
      </c>
      <c r="P27" s="4"/>
      <c r="Q27" s="4"/>
      <c r="R27" s="4"/>
      <c r="S27" s="12"/>
    </row>
    <row r="28" spans="1:19" ht="15.75">
      <c r="A28" s="16" t="s">
        <v>68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18">
        <v>8</v>
      </c>
      <c r="P28" s="4"/>
      <c r="Q28" s="13"/>
      <c r="R28" s="13"/>
      <c r="S28" s="12"/>
    </row>
    <row r="29" spans="1:19" ht="15.75">
      <c r="A29" s="16" t="s">
        <v>77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18">
        <v>9</v>
      </c>
      <c r="P29" s="4"/>
      <c r="Q29" s="13"/>
      <c r="R29" s="13"/>
      <c r="S29" s="12"/>
    </row>
    <row r="30" spans="1:19" ht="15.75">
      <c r="A30" s="16" t="s">
        <v>69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18">
        <v>10</v>
      </c>
      <c r="P30" s="4">
        <v>6</v>
      </c>
      <c r="Q30" s="13"/>
      <c r="R30" s="13"/>
      <c r="S30" s="12"/>
    </row>
    <row r="31" spans="1:19" ht="15.75">
      <c r="A31" s="16" t="s">
        <v>70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18">
        <v>11</v>
      </c>
      <c r="P31" s="4">
        <v>6</v>
      </c>
      <c r="Q31" s="13"/>
      <c r="R31" s="13"/>
      <c r="S31" s="12"/>
    </row>
    <row r="32" spans="1:19" ht="15.75">
      <c r="A32" s="16" t="s">
        <v>71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18">
        <v>12</v>
      </c>
      <c r="P32" s="4">
        <v>2</v>
      </c>
      <c r="Q32" s="13"/>
      <c r="R32" s="13"/>
      <c r="S32" s="12"/>
    </row>
    <row r="33" spans="1:19" ht="15.75">
      <c r="A33" s="16" t="s">
        <v>72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18">
        <v>13</v>
      </c>
      <c r="P33" s="4"/>
      <c r="Q33" s="13"/>
      <c r="R33" s="13"/>
      <c r="S33" s="12"/>
    </row>
    <row r="34" spans="1:19" ht="25.5">
      <c r="A34" s="16" t="s">
        <v>90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18">
        <v>14</v>
      </c>
      <c r="P34" s="4">
        <v>3</v>
      </c>
      <c r="Q34" s="13"/>
      <c r="R34" s="13"/>
      <c r="S34" s="12"/>
    </row>
    <row r="35" spans="1:19" ht="15.75">
      <c r="A35" s="16" t="s">
        <v>407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18">
        <v>15</v>
      </c>
      <c r="P35" s="4"/>
      <c r="Q35" s="13"/>
      <c r="R35" s="13"/>
      <c r="S35" s="12"/>
    </row>
  </sheetData>
  <sheetProtection password="DA49" sheet="1" objects="1" scenarios="1" selectLockedCells="1"/>
  <mergeCells count="7">
    <mergeCell ref="A15:R15"/>
    <mergeCell ref="A16:R16"/>
    <mergeCell ref="A17:R17"/>
    <mergeCell ref="A18:A19"/>
    <mergeCell ref="O18:O19"/>
    <mergeCell ref="P18:P19"/>
    <mergeCell ref="Q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7 P28:P3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34</vt:i4>
      </vt:variant>
    </vt:vector>
  </HeadingPairs>
  <TitlesOfParts>
    <vt:vector size="58" baseType="lpstr">
      <vt:lpstr>Титульный лист</vt:lpstr>
      <vt:lpstr>Раздел 1.1</vt:lpstr>
      <vt:lpstr>Раздел 1.1.1</vt:lpstr>
      <vt:lpstr>Раздел 1.2</vt:lpstr>
      <vt:lpstr>Раздел 1.3</vt:lpstr>
      <vt:lpstr>Раздел 1.4</vt:lpstr>
      <vt:lpstr>Раздел 1.5</vt:lpstr>
      <vt:lpstr>Раздел 1.6</vt:lpstr>
      <vt:lpstr>Раздел 2.1</vt:lpstr>
      <vt:lpstr>Раздел 2.2</vt:lpstr>
      <vt:lpstr>Раздел 2.3</vt:lpstr>
      <vt:lpstr>Раздел 2.4</vt:lpstr>
      <vt:lpstr>Раздел 2.5</vt:lpstr>
      <vt:lpstr>Раздел 2.6</vt:lpstr>
      <vt:lpstr>Раздел 2.7</vt:lpstr>
      <vt:lpstr>Раздел 3.1</vt:lpstr>
      <vt:lpstr>Раздел 3.2</vt:lpstr>
      <vt:lpstr>Раздел 3.3</vt:lpstr>
      <vt:lpstr>Раздел 3.4</vt:lpstr>
      <vt:lpstr>Раздел 3.5</vt:lpstr>
      <vt:lpstr>Раздел 3.6</vt:lpstr>
      <vt:lpstr>Spravichnik</vt:lpstr>
      <vt:lpstr>Флак</vt:lpstr>
      <vt:lpstr>Rezerv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R_6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year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</dc:creator>
  <cp:lastModifiedBy>280214</cp:lastModifiedBy>
  <cp:lastPrinted>2020-03-05T09:46:11Z</cp:lastPrinted>
  <dcterms:created xsi:type="dcterms:W3CDTF">2015-09-16T13:44:33Z</dcterms:created>
  <dcterms:modified xsi:type="dcterms:W3CDTF">2021-05-19T04:23:50Z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17.01.001.10.34.40</vt:lpwstr>
  </property>
  <property fmtid="{D5CDD505-2E9C-101B-9397-08002B2CF9AE}" pid="3" name="Версия">
    <vt:lpwstr>17.01.001.10.34.40</vt:lpwstr>
  </property>
</Properties>
</file>