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2010" yWindow="1575" windowWidth="19020" windowHeight="11760" tabRatio="974" activeTab="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5725"/>
</workbook>
</file>

<file path=xl/calcChain.xml><?xml version="1.0" encoding="utf-8"?>
<calcChain xmlns="http://schemas.openxmlformats.org/spreadsheetml/2006/main">
  <c r="R22" i="15"/>
  <c r="R21"/>
  <c r="P21"/>
  <c r="X21" i="17"/>
  <c r="Q35" i="16"/>
  <c r="Q26"/>
  <c r="Q22"/>
  <c r="Q21"/>
  <c r="P21" i="27" l="1"/>
  <c r="P23" i="26"/>
  <c r="P21" s="1"/>
  <c r="P26" i="16"/>
  <c r="P21" s="1"/>
  <c r="P22"/>
  <c r="P35"/>
  <c r="U21" i="17"/>
  <c r="Q21"/>
  <c r="S21"/>
  <c r="R21"/>
  <c r="T21"/>
  <c r="P24"/>
  <c r="P21" s="1"/>
  <c r="Q22" i="15"/>
  <c r="Q21" s="1"/>
  <c r="P2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<sst xmlns="http://schemas.openxmlformats.org/spreadsheetml/2006/main" count="486" uniqueCount="429">
  <si>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</si>
  <si>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</si>
  <si>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</si>
  <si>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</si>
  <si>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</si>
  <si>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</si>
  <si>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</si>
  <si>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</si>
  <si>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</si>
  <si>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</si>
  <si>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</si>
  <si>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</si>
  <si>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</si>
  <si>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</si>
  <si>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</si>
  <si>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</si>
  <si>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</si>
  <si>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</si>
  <si>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</si>
  <si>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</si>
  <si>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</si>
  <si>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</si>
  <si>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</si>
  <si>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</si>
  <si>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</si>
  <si>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</si>
  <si>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</si>
  <si>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</si>
  <si>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</si>
  <si>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</si>
  <si>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</si>
  <si>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</si>
  <si>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</si>
  <si>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</si>
  <si>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</si>
  <si>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</si>
  <si>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</si>
  <si>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</si>
  <si>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</si>
  <si>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</si>
  <si>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</si>
  <si>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</si>
  <si>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</si>
  <si>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</si>
  <si>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</si>
  <si>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</si>
  <si>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</si>
  <si>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</si>
  <si>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</si>
  <si>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</si>
  <si>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</si>
  <si>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</si>
  <si>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</si>
  <si>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</si>
  <si>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</si>
  <si>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</si>
  <si>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</si>
  <si>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</si>
  <si>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</si>
  <si>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</si>
  <si>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</si>
  <si>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</si>
  <si>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</si>
  <si>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</si>
  <si>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</si>
  <si>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</si>
  <si>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</si>
  <si>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</si>
  <si>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</si>
  <si>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</si>
  <si>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</si>
  <si>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</si>
  <si>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</si>
  <si>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</si>
  <si>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</si>
  <si>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</si>
  <si>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</si>
  <si>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</si>
  <si>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</si>
  <si>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</si>
  <si>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</si>
  <si>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</si>
  <si>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</si>
  <si>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</si>
  <si>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</si>
  <si>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</si>
  <si>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</si>
  <si>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</si>
  <si>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</si>
  <si>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</si>
  <si>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</si>
  <si>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</si>
  <si>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</si>
  <si>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</si>
  <si>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</si>
  <si>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</si>
  <si>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</si>
  <si>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</si>
  <si>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</si>
  <si>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</si>
  <si>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</si>
  <si>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</si>
  <si>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</si>
  <si>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</si>
  <si>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</si>
  <si>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</si>
  <si>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</si>
  <si>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</si>
  <si>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</si>
  <si>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</si>
  <si>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</si>
  <si>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</si>
  <si>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</si>
  <si>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</si>
  <si>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</si>
  <si>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</si>
  <si>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</si>
  <si>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</si>
  <si>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</si>
  <si>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</si>
  <si>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</si>
  <si>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</si>
  <si>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</si>
  <si>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</si>
  <si>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</si>
  <si>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</si>
  <si>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</si>
  <si>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</si>
  <si>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</si>
  <si>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</si>
  <si>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</si>
  <si>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</si>
  <si>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</si>
  <si>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</si>
  <si>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</si>
  <si>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</si>
  <si>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</si>
  <si>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</si>
  <si>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</si>
  <si>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</si>
  <si>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</si>
  <si>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</si>
  <si>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</si>
  <si>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</si>
  <si>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</si>
  <si>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</si>
  <si>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</si>
  <si>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</si>
  <si>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</si>
  <si>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</si>
  <si>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</si>
  <si>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</si>
  <si>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</si>
  <si>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</si>
  <si>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</si>
  <si>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</si>
  <si>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</si>
  <si>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</si>
  <si>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</si>
  <si>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</si>
  <si>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</si>
  <si>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</si>
  <si>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</si>
  <si>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</si>
  <si>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</si>
  <si>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</si>
  <si>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</si>
  <si>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</si>
  <si>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</si>
  <si>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</si>
  <si>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</si>
  <si>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</si>
  <si>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</si>
  <si>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</si>
  <si>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</si>
  <si>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</si>
  <si>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</si>
  <si>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</si>
  <si>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</si>
  <si>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</si>
  <si>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</si>
  <si>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</si>
  <si>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</si>
  <si>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</si>
  <si>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</si>
  <si>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</si>
  <si>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</si>
  <si>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</si>
  <si>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</si>
  <si>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</si>
  <si>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</si>
  <si>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</si>
  <si>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</si>
  <si>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</si>
  <si>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</si>
  <si>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</si>
  <si>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</si>
  <si>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</si>
  <si>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</si>
  <si>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</si>
  <si>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</si>
  <si>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</si>
  <si>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</si>
  <si>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</si>
  <si>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</si>
  <si>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</si>
  <si>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</si>
  <si>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</si>
  <si>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</si>
  <si>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</si>
  <si>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</si>
  <si>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</si>
  <si>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</si>
  <si>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</si>
  <si>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</si>
  <si>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</si>
  <si>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</si>
  <si>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</si>
  <si>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</si>
  <si>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</si>
  <si>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</si>
  <si>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</si>
  <si>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</si>
  <si>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</si>
  <si>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</si>
  <si>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</si>
  <si>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</si>
  <si>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</si>
  <si>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</si>
  <si>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</si>
  <si>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</si>
  <si>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</si>
  <si>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</si>
  <si>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</si>
  <si>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</si>
  <si>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</si>
  <si>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</si>
  <si>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</si>
  <si>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</si>
  <si>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</si>
  <si>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</si>
  <si>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</si>
  <si>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</si>
  <si>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</si>
  <si>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</si>
  <si>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</si>
  <si>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</si>
  <si>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</si>
  <si>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</si>
  <si>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</si>
  <si>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</si>
  <si>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</si>
  <si>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</si>
  <si>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</si>
  <si>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</si>
  <si>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</si>
  <si>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</si>
  <si>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</si>
  <si>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</si>
  <si>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</si>
  <si>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</si>
  <si>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</si>
  <si>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</si>
  <si>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</si>
  <si>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</si>
  <si>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</si>
  <si>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</si>
  <si>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</si>
  <si>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</si>
  <si>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</si>
  <si>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</si>
  <si>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</si>
  <si>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</si>
  <si>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</si>
  <si>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</si>
  <si>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</si>
  <si>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</si>
  <si>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</si>
  <si>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</si>
  <si>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</si>
  <si>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</si>
  <si>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</si>
  <si>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</si>
  <si>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</si>
  <si>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</si>
  <si>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</si>
  <si>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</si>
  <si>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</si>
  <si>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</si>
  <si>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</si>
  <si>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</si>
  <si>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</si>
  <si>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</si>
  <si>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</si>
  <si>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</si>
  <si>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</si>
  <si>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</si>
  <si>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</si>
  <si>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</si>
  <si>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</si>
  <si>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</si>
  <si>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</si>
  <si>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</si>
  <si>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</si>
  <si>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</si>
  <si>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</si>
  <si>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</si>
  <si>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</si>
  <si>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</si>
  <si>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</si>
  <si>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</si>
  <si>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</si>
  <si>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</si>
  <si>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</si>
  <si>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</si>
  <si>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</si>
  <si>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</si>
  <si>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</si>
  <si>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</si>
  <si>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</si>
  <si>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</si>
  <si>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</si>
  <si>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</si>
  <si>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</si>
  <si>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</si>
  <si>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</si>
  <si>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</si>
  <si>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</si>
  <si>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</si>
  <si>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</si>
  <si>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</si>
  <si>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</si>
  <si>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</si>
  <si>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</si>
  <si>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</si>
  <si>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</si>
  <si>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</si>
  <si>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</si>
  <si>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</si>
  <si>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</si>
  <si>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</si>
  <si>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</si>
  <si>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</si>
  <si>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</si>
  <si>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</si>
  <si>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</si>
  <si>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</si>
  <si>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</si>
  <si>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</si>
  <si>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</si>
  <si>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</si>
  <si>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</si>
  <si>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</si>
  <si>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</si>
  <si>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</si>
  <si>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</si>
  <si>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</si>
  <si>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</si>
  <si>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</si>
  <si>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</si>
  <si>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</si>
  <si>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</si>
  <si>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</si>
  <si>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</si>
  <si>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</si>
  <si>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</si>
  <si>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</si>
  <si>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</si>
  <si>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</si>
  <si>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</si>
  <si>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</si>
  <si>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</si>
  <si>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</si>
  <si>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</si>
  <si>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</si>
  <si>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</si>
  <si>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</si>
  <si>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</si>
  <si>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</si>
  <si>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</si>
  <si>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</si>
  <si>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</si>
  <si>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</si>
  <si>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</si>
  <si>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</si>
  <si>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</si>
  <si>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</si>
  <si>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</si>
  <si>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</si>
  <si>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</si>
  <si>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</si>
  <si>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</si>
  <si>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</si>
  <si>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</si>
  <si>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</si>
  <si>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</si>
  <si>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</si>
  <si>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</si>
  <si>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</si>
  <si>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</si>
  <si>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</si>
  <si>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</si>
  <si>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</si>
  <si>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</si>
  <si>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</si>
  <si>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</si>
  <si>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</si>
  <si>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</si>
  <si>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</si>
  <si>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</si>
  <si>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</si>
  <si>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</si>
  <si>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</si>
  <si>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</si>
  <si>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</si>
  <si>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</si>
  <si>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</si>
  <si>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</si>
  <si>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</si>
  <si>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</si>
  <si>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муниципальное общеобразовательное учреждение "Самоцветская средняя общеобразовательная школа"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</si>
  <si>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624640, Свердловская область, Алапаевский район, п.Курорт-Самоцвет, ул.Центральная,15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</si>
  <si>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41724856</t>
  </si>
  <si>
    <t xml:space="preserve">6601006030  </t>
  </si>
  <si>
    <t>667701001</t>
  </si>
  <si>
    <t>1026600508681</t>
  </si>
  <si>
    <t>директор</t>
  </si>
  <si>
    <t>Штоколок Василий Сергеевич</t>
  </si>
  <si>
    <t>s4611314@yandex.ru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</si>
</sst>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2" xfId="0" applyFont="1" applyFill="1" applyBorder="1" applyAlignment="1" applyProtection="1">
      <alignment vertical="center" wrapText="1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vertical="center"/>
    </xf>
    <xf numFmtId="0" fontId="30" fillId="14" borderId="21" xfId="0" applyFont="1" applyFill="1" applyBorder="1" applyAlignment="1" applyProtection="1">
      <alignment vertical="center" wrapText="1"/>
      <protection locked="0"/>
    </xf>
    <xf numFmtId="0" fontId="30" fillId="14" borderId="2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49" fontId="2" fillId="14" borderId="17" xfId="0" applyNumberFormat="1" applyFont="1" applyFill="1" applyBorder="1" applyAlignment="1" applyProtection="1">
      <alignment horizontal="center" vertical="center"/>
      <protection locked="0"/>
    </xf>
    <xf numFmtId="49" fontId="2" fillId="14" borderId="18" xfId="0" applyNumberFormat="1" applyFont="1" applyFill="1" applyBorder="1" applyAlignment="1" applyProtection="1">
      <alignment horizontal="center" vertical="center"/>
      <protection locked="0"/>
    </xf>
    <xf numFmtId="49" fontId="2" fillId="14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3" fillId="14" borderId="30" xfId="0" applyFont="1" applyFill="1" applyBorder="1" applyProtection="1">
      <protection locked="0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30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1\AppData\Local\Temp\_60X169I87\_60X169I8A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11\AppData\Local\Temp\_60X169I6W\_60X169I7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60X169I8A.JPG" descr="C:\Users\11\AppData\Local\Temp\_60X169I87\_60X169I8A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435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0X169I7T.PNG" descr="C:\Users\11\AppData\Local\Temp\_60X169I6W\_60X169I7T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611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5" workbookViewId="0">
      <selection activeCell="AO21" sqref="AO21:AQ21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85" t="s">
        <v>154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7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76" t="s">
        <v>155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88" t="s">
        <v>402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90"/>
    </row>
    <row r="17" spans="1:84" ht="15" customHeight="1" thickBot="1"/>
    <row r="18" spans="1:84" ht="15" customHeight="1" thickBot="1">
      <c r="H18" s="76" t="s">
        <v>156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8"/>
    </row>
    <row r="19" spans="1:84" ht="15" customHeight="1" thickBot="1"/>
    <row r="20" spans="1:84" ht="35.1" customHeight="1">
      <c r="K20" s="98" t="s">
        <v>211</v>
      </c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100"/>
    </row>
    <row r="21" spans="1:84" ht="15" customHeight="1" thickBot="1">
      <c r="K21" s="101" t="s">
        <v>164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3">
        <v>2020</v>
      </c>
      <c r="AP21" s="103"/>
      <c r="AQ21" s="103"/>
      <c r="AR21" s="104" t="s">
        <v>165</v>
      </c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5"/>
    </row>
    <row r="22" spans="1:84" ht="15" customHeight="1" thickBot="1"/>
    <row r="23" spans="1:84" ht="15" thickBot="1">
      <c r="A23" s="106" t="s">
        <v>157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76" t="s">
        <v>158</v>
      </c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8"/>
      <c r="BQ23" s="79" t="s">
        <v>163</v>
      </c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1"/>
      <c r="CD23" s="48"/>
      <c r="CE23" s="48"/>
      <c r="CF23" s="49"/>
    </row>
    <row r="24" spans="1:84" ht="45" customHeight="1">
      <c r="A24" s="82" t="s">
        <v>400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4"/>
      <c r="AY24" s="91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3"/>
      <c r="BO24" s="94" t="s">
        <v>343</v>
      </c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51"/>
    </row>
    <row r="25" spans="1:84" ht="30" customHeight="1">
      <c r="A25" s="95" t="s">
        <v>401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/>
      <c r="AY25" s="116" t="s">
        <v>332</v>
      </c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8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51"/>
    </row>
    <row r="26" spans="1:84" ht="24.95" customHeight="1" thickBot="1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5"/>
      <c r="AY26" s="119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1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51"/>
    </row>
    <row r="27" spans="1:84" ht="15.75" thickBot="1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4"/>
      <c r="AY27" s="125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7"/>
      <c r="BP27" s="50"/>
      <c r="BQ27" s="50"/>
      <c r="BR27" s="50"/>
      <c r="BS27" s="76" t="s">
        <v>333</v>
      </c>
      <c r="BT27" s="77"/>
      <c r="BU27" s="77"/>
      <c r="BV27" s="77"/>
      <c r="BW27" s="77"/>
      <c r="BX27" s="77"/>
      <c r="BY27" s="77"/>
      <c r="BZ27" s="77"/>
      <c r="CA27" s="78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09" t="s">
        <v>159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 t="s">
        <v>420</v>
      </c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2"/>
    </row>
    <row r="30" spans="1:84" ht="30" customHeight="1" thickBot="1">
      <c r="A30" s="109" t="s">
        <v>160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28"/>
      <c r="R30" s="128"/>
      <c r="S30" s="128"/>
      <c r="T30" s="128"/>
      <c r="U30" s="128"/>
      <c r="V30" s="128"/>
      <c r="W30" s="128"/>
      <c r="X30" s="129" t="s">
        <v>421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5" thickBot="1">
      <c r="A31" s="131" t="s">
        <v>161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25"/>
      <c r="Q31" s="134" t="s">
        <v>94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6"/>
    </row>
    <row r="32" spans="1:84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1" t="s">
        <v>162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91" t="s">
        <v>307</v>
      </c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137"/>
      <c r="AY32" s="132" t="s">
        <v>308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 t="s">
        <v>309</v>
      </c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</row>
    <row r="33" spans="1:84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8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139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</row>
    <row r="34" spans="1:84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8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139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</row>
    <row r="35" spans="1:84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8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139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</row>
    <row r="36" spans="1:8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</row>
    <row r="37" spans="1:84" ht="13.5" thickBot="1">
      <c r="A37" s="143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>
        <v>2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>
        <v>3</v>
      </c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>
        <v>4</v>
      </c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>
        <v>5</v>
      </c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spans="1:84" ht="13.5" thickBot="1">
      <c r="A38" s="144">
        <v>609564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 t="s">
        <v>422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  <c r="AH38" s="147" t="s">
        <v>423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7" t="s">
        <v>424</v>
      </c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9"/>
      <c r="BP38" s="147" t="s">
        <v>425</v>
      </c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</row>
  </sheetData>
  <sheetProtection password="DA49" sheet="1" objects="1" scenario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26:AX26"/>
    <mergeCell ref="AY25:BM25"/>
    <mergeCell ref="AY26:BM26"/>
    <mergeCell ref="A27:AX27"/>
    <mergeCell ref="BS27:CA27"/>
    <mergeCell ref="AY27:BM27"/>
    <mergeCell ref="AY23:BM23"/>
    <mergeCell ref="BQ23:CC23"/>
    <mergeCell ref="A24:AX24"/>
    <mergeCell ref="H12:BX12"/>
    <mergeCell ref="H14:BX14"/>
    <mergeCell ref="E16:CA16"/>
    <mergeCell ref="H18:BX18"/>
    <mergeCell ref="AY24:BM24"/>
    <mergeCell ref="BO24:CE26"/>
    <mergeCell ref="A25:AX25"/>
    <mergeCell ref="K20:BU20"/>
    <mergeCell ref="K21:AN21"/>
    <mergeCell ref="AO21:AQ21"/>
    <mergeCell ref="AR21:BU21"/>
    <mergeCell ref="A23:AX23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Q32" sqref="Q32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166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>
      <c r="A22" s="169" t="s">
        <v>167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>
      <c r="A23" s="169" t="s">
        <v>168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69" t="s">
        <v>169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26:P26"/>
    <mergeCell ref="A19:B19"/>
    <mergeCell ref="A20:B20"/>
    <mergeCell ref="A21:B21"/>
    <mergeCell ref="A22:B22"/>
    <mergeCell ref="A10:P10"/>
    <mergeCell ref="A11:P11"/>
    <mergeCell ref="A23:B23"/>
    <mergeCell ref="A24:B24"/>
    <mergeCell ref="A12:P12"/>
    <mergeCell ref="A13:P13"/>
    <mergeCell ref="A7:P7"/>
    <mergeCell ref="A8:P8"/>
    <mergeCell ref="A9:P9"/>
    <mergeCell ref="A2:P2"/>
    <mergeCell ref="A3:P3"/>
    <mergeCell ref="A4:P4"/>
    <mergeCell ref="A5:P5"/>
    <mergeCell ref="A6:P6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R22" sqref="R22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418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344</v>
      </c>
      <c r="Q21" s="4"/>
      <c r="R21" s="4">
        <v>19534</v>
      </c>
    </row>
    <row r="22" spans="1:18" ht="25.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268</v>
      </c>
      <c r="Q22" s="4"/>
      <c r="R22" s="4">
        <v>17775</v>
      </c>
    </row>
    <row r="23" spans="1:18" ht="15.7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76</v>
      </c>
      <c r="Q23" s="4"/>
      <c r="R23" s="4">
        <v>1759</v>
      </c>
    </row>
    <row r="24" spans="1:18" ht="15.7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</row>
    <row r="25" spans="1:18" ht="15.7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344</v>
      </c>
      <c r="Q26" s="4"/>
      <c r="R26" s="4">
        <v>19534</v>
      </c>
    </row>
    <row r="27" spans="1:18" ht="15.7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9</v>
      </c>
    </row>
    <row r="22" spans="1:16" ht="15.7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90</v>
      </c>
    </row>
    <row r="25" spans="1:16" ht="15.7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1280</v>
      </c>
    </row>
    <row r="26" spans="1:16" ht="25.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abSelected="1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262</v>
      </c>
      <c r="Q18" s="174" t="s">
        <v>110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f>P22+P26+P27+P28+P29</f>
        <v>24759.3</v>
      </c>
      <c r="Q21" s="42">
        <f>Q22+Q26+Q27+Q28+Q29</f>
        <v>24578.5</v>
      </c>
      <c r="R21" s="42">
        <f>R22+R26+R27+R28+R29</f>
        <v>180.8</v>
      </c>
    </row>
    <row r="22" spans="1:18" ht="25.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f>P23+P24+P25</f>
        <v>24759.3</v>
      </c>
      <c r="Q22" s="42">
        <f>Q23+Q24+Q25</f>
        <v>24578.5</v>
      </c>
      <c r="R22" s="42">
        <f>R23+R24+R25</f>
        <v>180.8</v>
      </c>
    </row>
    <row r="23" spans="1:18" ht="25.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480.3</v>
      </c>
      <c r="Q23" s="42">
        <v>299.5</v>
      </c>
      <c r="R23" s="42">
        <v>180.8</v>
      </c>
    </row>
    <row r="24" spans="1:18" ht="15.7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14366.8</v>
      </c>
      <c r="Q24" s="42">
        <v>14366.8</v>
      </c>
      <c r="R24" s="42">
        <v>0</v>
      </c>
    </row>
    <row r="25" spans="1:18" ht="15.7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9912.2000000000007</v>
      </c>
      <c r="Q25" s="42">
        <v>9912.2000000000007</v>
      </c>
      <c r="R25" s="42">
        <v>0</v>
      </c>
    </row>
    <row r="26" spans="1:18" ht="15.7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0</v>
      </c>
      <c r="Q28" s="42">
        <v>0</v>
      </c>
      <c r="R28" s="42">
        <v>0</v>
      </c>
    </row>
    <row r="29" spans="1:18" ht="15.7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127.7</v>
      </c>
    </row>
    <row r="32" spans="1:18" ht="50.1" customHeight="1">
      <c r="A32" s="23" t="s">
        <v>324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Q35" sqref="Q35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127</v>
      </c>
      <c r="R18" s="152"/>
    </row>
    <row r="19" spans="1:18" ht="76.5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P22+P26+P33+P34</f>
        <v>22174.200000000004</v>
      </c>
      <c r="Q21" s="38">
        <f>Q22+Q26+Q33+Q34</f>
        <v>22174.200000000004</v>
      </c>
      <c r="R21" s="38"/>
    </row>
    <row r="22" spans="1:18" ht="25.5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>P23+P24+P25</f>
        <v>17953.300000000003</v>
      </c>
      <c r="Q22" s="38">
        <f>Q23+Q24+Q25</f>
        <v>17953.300000000003</v>
      </c>
      <c r="R22" s="38"/>
    </row>
    <row r="23" spans="1:18" ht="15.75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13778.2</v>
      </c>
      <c r="Q23" s="38">
        <v>13778.2</v>
      </c>
      <c r="R23" s="38"/>
    </row>
    <row r="24" spans="1:18" ht="15.75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4175.1000000000004</v>
      </c>
      <c r="Q25" s="38">
        <v>4175.1000000000004</v>
      </c>
      <c r="R25" s="38"/>
    </row>
    <row r="26" spans="1:18" ht="15.75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f>P27+P28+P29+P30+P31+P32</f>
        <v>4026.9</v>
      </c>
      <c r="Q26" s="38">
        <f>Q27+Q28+Q29+Q30+Q31+Q32</f>
        <v>4026.9</v>
      </c>
      <c r="R26" s="38"/>
    </row>
    <row r="27" spans="1:18" ht="25.5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60.3</v>
      </c>
      <c r="Q27" s="38">
        <v>60.3</v>
      </c>
      <c r="R27" s="38"/>
    </row>
    <row r="28" spans="1:18" ht="15.75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0</v>
      </c>
      <c r="Q28" s="38">
        <v>0</v>
      </c>
      <c r="R28" s="38"/>
    </row>
    <row r="29" spans="1:18" ht="15.75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2120</v>
      </c>
      <c r="Q29" s="38">
        <v>2120</v>
      </c>
      <c r="R29" s="38"/>
    </row>
    <row r="30" spans="1:18" ht="15.75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/>
    </row>
    <row r="31" spans="1:18" ht="15.75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1098</v>
      </c>
      <c r="Q31" s="38">
        <v>1098</v>
      </c>
      <c r="R31" s="38"/>
    </row>
    <row r="32" spans="1:18" ht="15.75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748.6</v>
      </c>
      <c r="Q32" s="38">
        <v>748.6</v>
      </c>
      <c r="R32" s="38"/>
    </row>
    <row r="33" spans="1:18" ht="15.75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152.30000000000001</v>
      </c>
      <c r="Q33" s="38">
        <v>152.30000000000001</v>
      </c>
      <c r="R33" s="38"/>
    </row>
    <row r="34" spans="1:18" ht="15.75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41.7</v>
      </c>
      <c r="Q34" s="38">
        <v>41.7</v>
      </c>
      <c r="R34" s="38"/>
    </row>
    <row r="35" spans="1:18" ht="15.75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f>P36+P37+P38+P39</f>
        <v>2457.4</v>
      </c>
      <c r="Q35" s="38">
        <f>Q36+Q37+Q38+Q39</f>
        <v>2457.4</v>
      </c>
      <c r="R35" s="38"/>
    </row>
    <row r="36" spans="1:18" ht="25.5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940.7</v>
      </c>
      <c r="Q36" s="38">
        <v>940.7</v>
      </c>
      <c r="R36" s="38"/>
    </row>
    <row r="37" spans="1:18" ht="15.75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/>
    </row>
    <row r="38" spans="1:18" ht="15.75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/>
    </row>
    <row r="39" spans="1:18" ht="15.75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1516.7</v>
      </c>
      <c r="Q39" s="38">
        <v>1516.7</v>
      </c>
      <c r="R39" s="38"/>
    </row>
    <row r="40" spans="1:18" ht="35.1" customHeight="1">
      <c r="A40" s="23" t="s">
        <v>325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Z24" sqref="Z24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130</v>
      </c>
      <c r="Q17" s="152"/>
      <c r="R17" s="152" t="s">
        <v>131</v>
      </c>
      <c r="S17" s="152"/>
      <c r="T17" s="152"/>
      <c r="U17" s="152" t="s">
        <v>132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328</v>
      </c>
      <c r="Q18" s="152" t="s">
        <v>327</v>
      </c>
      <c r="R18" s="152" t="s">
        <v>150</v>
      </c>
      <c r="S18" s="152"/>
      <c r="T18" s="152" t="s">
        <v>326</v>
      </c>
      <c r="U18" s="152" t="s">
        <v>149</v>
      </c>
      <c r="V18" s="152"/>
      <c r="W18" s="152"/>
      <c r="X18" s="152" t="s">
        <v>133</v>
      </c>
      <c r="Y18" s="152"/>
      <c r="Z18" s="152"/>
    </row>
    <row r="19" spans="1:26" ht="54.95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134</v>
      </c>
      <c r="S19" s="11" t="s">
        <v>138</v>
      </c>
      <c r="T19" s="152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P22+P24+P27+P28</f>
        <v>42.3</v>
      </c>
      <c r="Q21" s="38">
        <f>Q22+Q24+Q27+Q28</f>
        <v>4.8</v>
      </c>
      <c r="R21" s="38">
        <f t="shared" ref="R21:T21" si="0">R22+R24+R27+R28</f>
        <v>12445.9</v>
      </c>
      <c r="S21" s="38">
        <f t="shared" si="0"/>
        <v>428.4</v>
      </c>
      <c r="T21" s="38">
        <f t="shared" si="0"/>
        <v>973.9</v>
      </c>
      <c r="U21" s="38">
        <f t="shared" ref="U21" si="1">U22+U24+U27+U28</f>
        <v>12445.9</v>
      </c>
      <c r="V21" s="38"/>
      <c r="W21" s="38"/>
      <c r="X21" s="38">
        <f t="shared" ref="X21" si="2">X22+X24+X27+X28</f>
        <v>973.9</v>
      </c>
      <c r="Y21" s="38"/>
      <c r="Z21" s="38"/>
    </row>
    <row r="22" spans="1:26" ht="25.5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2.2999999999999998</v>
      </c>
      <c r="Q22" s="38"/>
      <c r="R22" s="38">
        <v>1059</v>
      </c>
      <c r="S22" s="38"/>
      <c r="T22" s="38"/>
      <c r="U22" s="38">
        <v>1059</v>
      </c>
      <c r="V22" s="38"/>
      <c r="W22" s="38"/>
      <c r="X22" s="38"/>
      <c r="Y22" s="38"/>
      <c r="Z22" s="38"/>
    </row>
    <row r="23" spans="1:26" ht="15.75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2.2999999999999998</v>
      </c>
      <c r="Q23" s="38"/>
      <c r="R23" s="38">
        <v>1059</v>
      </c>
      <c r="S23" s="38"/>
      <c r="T23" s="38"/>
      <c r="U23" s="38">
        <v>1059</v>
      </c>
      <c r="V23" s="38"/>
      <c r="W23" s="38"/>
      <c r="X23" s="38"/>
      <c r="Y23" s="38"/>
      <c r="Z23" s="38"/>
    </row>
    <row r="24" spans="1:26" ht="15.75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f>13.1+6</f>
        <v>19.100000000000001</v>
      </c>
      <c r="Q24" s="38">
        <v>1.9</v>
      </c>
      <c r="R24" s="38">
        <v>7089</v>
      </c>
      <c r="S24" s="38">
        <v>25.2</v>
      </c>
      <c r="T24" s="38">
        <v>663.4</v>
      </c>
      <c r="U24" s="38">
        <v>7089</v>
      </c>
      <c r="V24" s="38"/>
      <c r="W24" s="38"/>
      <c r="X24" s="38">
        <v>663.4</v>
      </c>
      <c r="Y24" s="38"/>
      <c r="Z24" s="38"/>
    </row>
    <row r="25" spans="1:26" ht="25.5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12</v>
      </c>
      <c r="Q25" s="38">
        <v>1.9</v>
      </c>
      <c r="R25" s="38">
        <v>4444.5</v>
      </c>
      <c r="S25" s="38">
        <v>25.2</v>
      </c>
      <c r="T25" s="38">
        <v>663.4</v>
      </c>
      <c r="U25" s="38">
        <v>4444.5</v>
      </c>
      <c r="V25" s="38"/>
      <c r="W25" s="38"/>
      <c r="X25" s="38">
        <v>663.4</v>
      </c>
      <c r="Y25" s="38"/>
      <c r="Z25" s="38"/>
    </row>
    <row r="26" spans="1:26" ht="15.75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20.9</v>
      </c>
      <c r="Q28" s="38">
        <v>2.9</v>
      </c>
      <c r="R28" s="38">
        <v>4297.8999999999996</v>
      </c>
      <c r="S28" s="38">
        <v>403.2</v>
      </c>
      <c r="T28" s="38">
        <v>310.5</v>
      </c>
      <c r="U28" s="38">
        <v>4297.8999999999996</v>
      </c>
      <c r="V28" s="38"/>
      <c r="W28" s="38"/>
      <c r="X28" s="38">
        <v>310.5</v>
      </c>
      <c r="Y28" s="38"/>
      <c r="Z28" s="38"/>
    </row>
    <row r="29" spans="1:26" ht="38.25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6</v>
      </c>
      <c r="Q29" s="38"/>
      <c r="R29" s="38">
        <v>2386.6</v>
      </c>
      <c r="S29" s="38"/>
      <c r="T29" s="38"/>
      <c r="U29" s="38">
        <v>2386.6</v>
      </c>
      <c r="V29" s="38"/>
      <c r="W29" s="38"/>
      <c r="X29" s="38"/>
      <c r="Y29" s="38"/>
      <c r="Z29" s="38"/>
    </row>
    <row r="30" spans="1:26" ht="15.75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5</v>
      </c>
      <c r="Q30" s="38"/>
      <c r="R30" s="38">
        <v>1798</v>
      </c>
      <c r="S30" s="38"/>
      <c r="T30" s="38"/>
      <c r="U30" s="38">
        <v>1798</v>
      </c>
      <c r="V30" s="38"/>
      <c r="W30" s="38"/>
      <c r="X30" s="38"/>
      <c r="Y30" s="38"/>
      <c r="Z30" s="38"/>
    </row>
    <row r="31" spans="1:26" ht="54.95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90</v>
      </c>
      <c r="Q21" s="38">
        <v>90</v>
      </c>
    </row>
    <row r="22" spans="1:17" ht="25.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41</v>
      </c>
      <c r="Q22" s="38">
        <v>41</v>
      </c>
    </row>
    <row r="23" spans="1:17" ht="15.7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45</v>
      </c>
      <c r="Q23" s="38">
        <v>45</v>
      </c>
    </row>
    <row r="24" spans="1:17" ht="15.7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</v>
      </c>
      <c r="Q24" s="38">
        <v>4</v>
      </c>
    </row>
    <row r="25" spans="1:17" ht="25.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8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1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1" t="s">
        <v>6</v>
      </c>
      <c r="P18" s="152" t="s">
        <v>276</v>
      </c>
      <c r="Q18" s="152" t="s">
        <v>277</v>
      </c>
      <c r="R18" s="152" t="s">
        <v>275</v>
      </c>
      <c r="S18" s="156" t="s">
        <v>278</v>
      </c>
      <c r="T18" s="152" t="s">
        <v>279</v>
      </c>
      <c r="U18" s="152" t="s">
        <v>280</v>
      </c>
      <c r="V18" s="152" t="s">
        <v>281</v>
      </c>
      <c r="W18" s="152" t="s">
        <v>272</v>
      </c>
      <c r="X18" s="152" t="s">
        <v>282</v>
      </c>
      <c r="Y18" s="152" t="s">
        <v>273</v>
      </c>
      <c r="Z18" s="152" t="s">
        <v>274</v>
      </c>
      <c r="AA18" s="152" t="s">
        <v>283</v>
      </c>
      <c r="AB18" s="152" t="s">
        <v>399</v>
      </c>
      <c r="AC18" s="152" t="s">
        <v>62</v>
      </c>
      <c r="AD18" s="157" t="s">
        <v>344</v>
      </c>
      <c r="AE18" s="157"/>
      <c r="AF18" s="157"/>
      <c r="AG18" s="157"/>
      <c r="AH18" s="157"/>
      <c r="AI18" s="157"/>
      <c r="AJ18" s="157"/>
      <c r="AK18" s="157"/>
    </row>
    <row r="19" spans="1:37" ht="60" customHeight="1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52"/>
      <c r="S19" s="156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>
        <v>1</v>
      </c>
      <c r="AC21" s="4">
        <v>1</v>
      </c>
      <c r="AD21" s="4"/>
      <c r="AE21" s="4"/>
      <c r="AF21" s="4"/>
      <c r="AG21" s="4"/>
      <c r="AH21" s="4">
        <v>1</v>
      </c>
      <c r="AI21" s="4"/>
      <c r="AJ21" s="4"/>
      <c r="AK21" s="4"/>
    </row>
    <row r="22" spans="1:37" ht="25.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9</v>
      </c>
    </row>
    <row r="25" spans="1:37" ht="30" customHeight="1">
      <c r="A25" s="150" t="s">
        <v>416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73"/>
      <c r="AA25" s="73"/>
      <c r="AB25" s="73"/>
      <c r="AC25" s="73"/>
    </row>
  </sheetData>
  <sheetProtection password="DA49" sheet="1" objects="1" scenarios="1" selectLockedCells="1"/>
  <mergeCells count="21">
    <mergeCell ref="A15:AK15"/>
    <mergeCell ref="A16:AK16"/>
    <mergeCell ref="A17:AK17"/>
    <mergeCell ref="Z18:Z19"/>
    <mergeCell ref="AA18:AA19"/>
    <mergeCell ref="AB18:AB19"/>
    <mergeCell ref="AC18:AC19"/>
    <mergeCell ref="S18:S19"/>
    <mergeCell ref="Y18:Y19"/>
    <mergeCell ref="R18:R19"/>
    <mergeCell ref="AD18:AK18"/>
    <mergeCell ref="T18:T19"/>
    <mergeCell ref="V18:V19"/>
    <mergeCell ref="A25:Y25"/>
    <mergeCell ref="A18:A19"/>
    <mergeCell ref="O18:O19"/>
    <mergeCell ref="P18:P19"/>
    <mergeCell ref="Q18:Q19"/>
    <mergeCell ref="W18:W19"/>
    <mergeCell ref="U18:U19"/>
    <mergeCell ref="X18:X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f>P23+P32</f>
        <v>280.5</v>
      </c>
    </row>
    <row r="22" spans="1:16" ht="25.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16" ht="25.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f>P24+P27+P29+P31</f>
        <v>280.5</v>
      </c>
    </row>
    <row r="24" spans="1:16" ht="38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200.7</v>
      </c>
    </row>
    <row r="25" spans="1:16" ht="25.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200.7</v>
      </c>
    </row>
    <row r="26" spans="1:16" ht="15.7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7" spans="1:16" ht="25.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19.5</v>
      </c>
    </row>
    <row r="28" spans="1:16" ht="15.7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19.5</v>
      </c>
    </row>
    <row r="29" spans="1:16" ht="15.7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60.3</v>
      </c>
    </row>
    <row r="30" spans="1:16" ht="15.7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44.5</v>
      </c>
    </row>
    <row r="31" spans="1:16" ht="38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>
        <v>0</v>
      </c>
    </row>
    <row r="32" spans="1:16" ht="15.7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f>P22+P23+P24</f>
        <v>280.5</v>
      </c>
    </row>
    <row r="22" spans="1:27" ht="26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27" ht="15.7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280.5</v>
      </c>
    </row>
    <row r="24" spans="1:27" ht="15.7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0</v>
      </c>
    </row>
    <row r="25" spans="1:27" ht="26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0</v>
      </c>
    </row>
    <row r="26" spans="1:27" ht="15.7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9" spans="1:27" ht="25.5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79" t="s">
        <v>426</v>
      </c>
      <c r="P30" s="179"/>
      <c r="Q30" s="179"/>
      <c r="R30" s="71"/>
      <c r="S30" s="179" t="s">
        <v>427</v>
      </c>
      <c r="T30" s="179"/>
      <c r="U30" s="179"/>
      <c r="V30" s="71"/>
      <c r="W30" s="180"/>
      <c r="X30" s="180"/>
      <c r="Y30" s="71"/>
      <c r="Z30" s="71"/>
      <c r="AA30" s="71"/>
    </row>
    <row r="31" spans="1:27">
      <c r="O31" s="177" t="s">
        <v>207</v>
      </c>
      <c r="P31" s="177"/>
      <c r="Q31" s="177"/>
      <c r="S31" s="177" t="s">
        <v>395</v>
      </c>
      <c r="T31" s="177"/>
      <c r="U31" s="177"/>
      <c r="W31" s="178" t="s">
        <v>208</v>
      </c>
      <c r="X31" s="178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79">
        <v>83434671596</v>
      </c>
      <c r="P33" s="179"/>
      <c r="Q33" s="179"/>
      <c r="S33" s="179" t="s">
        <v>428</v>
      </c>
      <c r="T33" s="179"/>
      <c r="U33" s="179"/>
      <c r="W33" s="185">
        <v>44298</v>
      </c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209</v>
      </c>
      <c r="P34" s="181"/>
      <c r="Q34" s="181"/>
      <c r="S34" s="182" t="s">
        <v>396</v>
      </c>
      <c r="T34" s="182"/>
      <c r="U34" s="182"/>
      <c r="W34" s="183" t="s">
        <v>210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O31:Q31"/>
    <mergeCell ref="S31:U31"/>
    <mergeCell ref="W31:X31"/>
    <mergeCell ref="A17:P17"/>
    <mergeCell ref="A18:P18"/>
    <mergeCell ref="O30:Q30"/>
    <mergeCell ref="S30:U30"/>
    <mergeCell ref="W30:X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24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1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1" t="s">
        <v>6</v>
      </c>
      <c r="P18" s="152" t="s">
        <v>365</v>
      </c>
      <c r="Q18" s="152" t="s">
        <v>355</v>
      </c>
      <c r="R18" s="133" t="s">
        <v>364</v>
      </c>
      <c r="S18" s="133"/>
      <c r="T18" s="133"/>
      <c r="U18" s="133"/>
      <c r="V18" s="133"/>
      <c r="W18" s="133"/>
      <c r="X18" s="133"/>
      <c r="Y18" s="133"/>
    </row>
    <row r="19" spans="1:25" ht="38.25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1967</v>
      </c>
      <c r="Q21" s="75">
        <v>2019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25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405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13</v>
      </c>
    </row>
    <row r="44" spans="1:18" ht="25.5">
      <c r="A44" s="30" t="s">
        <v>29</v>
      </c>
      <c r="O44" s="24">
        <v>24</v>
      </c>
      <c r="P44" s="6">
        <v>6</v>
      </c>
    </row>
    <row r="45" spans="1:18" ht="15.75">
      <c r="A45" s="30" t="s">
        <v>30</v>
      </c>
      <c r="O45" s="24">
        <v>25</v>
      </c>
      <c r="P45" s="25">
        <v>6</v>
      </c>
    </row>
    <row r="46" spans="1:18" ht="25.5">
      <c r="A46" s="30" t="s">
        <v>342</v>
      </c>
      <c r="O46" s="24">
        <v>26</v>
      </c>
      <c r="P46" s="6">
        <v>8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9</v>
      </c>
      <c r="Q21" s="4">
        <v>9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12</v>
      </c>
      <c r="Q22" s="4">
        <v>12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21</v>
      </c>
      <c r="Q24" s="4">
        <v>21</v>
      </c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1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313</v>
      </c>
      <c r="Q18" s="152" t="s">
        <v>314</v>
      </c>
      <c r="R18" s="152" t="s">
        <v>315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41</v>
      </c>
      <c r="Q21" s="4">
        <v>41</v>
      </c>
      <c r="R21" s="4"/>
      <c r="S21" s="4"/>
      <c r="T21" s="4">
        <v>41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45</v>
      </c>
      <c r="Q22" s="4">
        <v>27</v>
      </c>
      <c r="R22" s="4"/>
      <c r="S22" s="4"/>
      <c r="T22" s="4">
        <v>45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4</v>
      </c>
      <c r="Q23" s="4">
        <v>2</v>
      </c>
      <c r="R23" s="4"/>
      <c r="S23" s="4"/>
      <c r="T23" s="4">
        <v>4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90</v>
      </c>
      <c r="Q24" s="4">
        <v>70</v>
      </c>
      <c r="R24" s="4"/>
      <c r="S24" s="4"/>
      <c r="T24" s="4">
        <v>90</v>
      </c>
    </row>
    <row r="25" spans="1:20" ht="45" customHeight="1">
      <c r="A25" s="23" t="s">
        <v>334</v>
      </c>
      <c r="O25" s="24">
        <v>5</v>
      </c>
      <c r="P25" s="6">
        <v>60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1825</v>
      </c>
      <c r="Q21" s="4"/>
      <c r="R21" s="4"/>
      <c r="S21" s="4">
        <v>1825</v>
      </c>
      <c r="T21" s="4"/>
      <c r="U21" s="4"/>
    </row>
    <row r="22" spans="1:21" ht="25.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794</v>
      </c>
      <c r="Q22" s="4"/>
      <c r="R22" s="4"/>
      <c r="S22" s="4">
        <v>794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147</v>
      </c>
      <c r="Q23" s="4"/>
      <c r="R23" s="4"/>
      <c r="S23" s="4">
        <v>147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80</v>
      </c>
      <c r="Q24" s="4"/>
      <c r="R24" s="4"/>
      <c r="S24" s="4">
        <v>80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32</v>
      </c>
      <c r="Q25" s="4"/>
      <c r="R25" s="4"/>
      <c r="S25" s="4">
        <v>32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102</v>
      </c>
      <c r="Q26" s="4"/>
      <c r="R26" s="4"/>
      <c r="S26" s="4">
        <v>102</v>
      </c>
      <c r="T26" s="4"/>
      <c r="U26" s="4"/>
    </row>
    <row r="27" spans="1:21" ht="15.7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849</v>
      </c>
      <c r="Q27" s="4"/>
      <c r="R27" s="4"/>
      <c r="S27" s="4">
        <v>849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8877</v>
      </c>
      <c r="Q28" s="4"/>
      <c r="R28" s="4"/>
      <c r="S28" s="4"/>
      <c r="T28" s="4"/>
      <c r="U28" s="4">
        <v>8877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1700</v>
      </c>
      <c r="Q29" s="4"/>
      <c r="R29" s="4"/>
      <c r="S29" s="4"/>
      <c r="T29" s="4"/>
      <c r="U29" s="4">
        <v>1700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1400</v>
      </c>
      <c r="Q30" s="4"/>
      <c r="R30" s="4"/>
      <c r="S30" s="4"/>
      <c r="T30" s="4"/>
      <c r="U30" s="4">
        <v>1400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43" workbookViewId="0">
      <selection activeCell="P60" sqref="P60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183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27</v>
      </c>
      <c r="Q21" s="4">
        <v>27</v>
      </c>
      <c r="R21" s="4">
        <v>9</v>
      </c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</v>
      </c>
      <c r="Q22" s="4">
        <v>4</v>
      </c>
      <c r="R22" s="4"/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5</v>
      </c>
      <c r="Q23" s="4">
        <v>5</v>
      </c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18</v>
      </c>
      <c r="Q24" s="4">
        <v>18</v>
      </c>
      <c r="R24" s="4">
        <v>9</v>
      </c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11</v>
      </c>
      <c r="Q25" s="4">
        <v>11</v>
      </c>
      <c r="R25" s="4">
        <v>9</v>
      </c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6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6</v>
      </c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3</v>
      </c>
      <c r="Q34" s="13"/>
      <c r="R34" s="13"/>
      <c r="S34" s="12"/>
    </row>
    <row r="35" spans="1:19" ht="15.7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280214</cp:lastModifiedBy>
  <cp:lastPrinted>2020-03-05T09:46:11Z</cp:lastPrinted>
  <dcterms:created xsi:type="dcterms:W3CDTF">2015-09-16T13:44:33Z</dcterms:created>
  <dcterms:modified xsi:type="dcterms:W3CDTF">2021-05-19T04:23:50Z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17.01.001.10.34.40</vt:lpwstr>
  </property>
  <property fmtid="{D5CDD505-2E9C-101B-9397-08002B2CF9AE}" pid="3" name="Версия">
    <vt:lpwstr>17.01.001.10.34.40</vt:lpwstr>
  </property>
</Properties>
</file>